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ttps://filer.tillvaxtanalys.se/Statistik/Delade dokument/Nystartade företag/2022/Årsrapport/"/>
    </mc:Choice>
  </mc:AlternateContent>
  <xr:revisionPtr revIDLastSave="0" documentId="13_ncr:1_{11126516-C2C3-43E2-B55A-D8351ECD4003}" xr6:coauthVersionLast="47" xr6:coauthVersionMax="47" xr10:uidLastSave="{00000000-0000-0000-0000-000000000000}"/>
  <bookViews>
    <workbookView xWindow="3720" yWindow="3720" windowWidth="21600" windowHeight="11385" xr2:uid="{00000000-000D-0000-FFFF-FFFF00000000}"/>
  </bookViews>
  <sheets>
    <sheet name="Tabellförteckning" sheetId="41" r:id="rId1"/>
    <sheet name="1 Bransch 2020-2022" sheetId="9" r:id="rId2"/>
    <sheet name="2 Bransch Juridisk form 2022" sheetId="79" r:id="rId3"/>
    <sheet name="3 Län 2020-2022" sheetId="80" r:id="rId4"/>
    <sheet name="4 Bransch Kön 2022" sheetId="82" r:id="rId5"/>
    <sheet name="5 Län Kön 2022" sheetId="74" r:id="rId6"/>
    <sheet name="6 Bransch Härkomst 2022" sheetId="83" r:id="rId7"/>
    <sheet name="7 Län Härkomst 2022" sheetId="76" r:id="rId8"/>
    <sheet name="8 Bransch Ålder 2022" sheetId="84" r:id="rId9"/>
    <sheet name="9 Län Ålder 2022" sheetId="7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72" l="1"/>
  <c r="E28" i="74"/>
  <c r="J6" i="82" l="1"/>
  <c r="J7" i="82"/>
  <c r="J8" i="82"/>
  <c r="J9" i="82"/>
  <c r="J10" i="82"/>
  <c r="J11" i="82"/>
  <c r="J12" i="82"/>
  <c r="J13" i="82"/>
  <c r="J14" i="82"/>
  <c r="J15" i="82"/>
  <c r="J16" i="82"/>
  <c r="J17" i="82"/>
  <c r="J18" i="82"/>
  <c r="J19" i="82"/>
  <c r="J20" i="82"/>
  <c r="J21" i="82"/>
  <c r="J22" i="82"/>
  <c r="J23" i="82"/>
  <c r="J24" i="82"/>
  <c r="J25" i="82"/>
  <c r="J26" i="82"/>
  <c r="J27" i="82"/>
  <c r="J5" i="82"/>
  <c r="K21" i="82" l="1"/>
  <c r="K5" i="82"/>
  <c r="K11" i="82"/>
  <c r="K12" i="82"/>
  <c r="K18" i="82"/>
  <c r="K9" i="82"/>
  <c r="K20" i="82"/>
  <c r="K17" i="82"/>
  <c r="K24" i="82"/>
  <c r="K16" i="82"/>
  <c r="K8" i="82"/>
  <c r="K13" i="82"/>
  <c r="K19" i="82"/>
  <c r="K23" i="82"/>
  <c r="K15" i="82"/>
  <c r="K7" i="82"/>
  <c r="K26" i="82"/>
  <c r="K10" i="82"/>
  <c r="K25" i="82"/>
  <c r="K22" i="82"/>
  <c r="K14" i="82"/>
  <c r="K6" i="82"/>
  <c r="K27" i="82"/>
  <c r="I27" i="82" l="1"/>
  <c r="I5" i="82"/>
  <c r="I25" i="82"/>
  <c r="I26" i="82"/>
  <c r="I9" i="82"/>
  <c r="I18" i="82"/>
  <c r="I24" i="82"/>
  <c r="I20" i="82"/>
  <c r="I7" i="82"/>
  <c r="I22" i="82"/>
  <c r="I16" i="82"/>
  <c r="I23" i="82"/>
  <c r="I6" i="82"/>
  <c r="I13" i="82"/>
  <c r="I17" i="82"/>
  <c r="I11" i="82"/>
  <c r="I21" i="82"/>
  <c r="I14" i="82"/>
  <c r="I15" i="82"/>
  <c r="I19" i="82"/>
  <c r="I8" i="82"/>
  <c r="I12" i="82"/>
  <c r="I10" i="82"/>
  <c r="F31" i="84" l="1"/>
</calcChain>
</file>

<file path=xl/sharedStrings.xml><?xml version="1.0" encoding="utf-8"?>
<sst xmlns="http://schemas.openxmlformats.org/spreadsheetml/2006/main" count="310" uniqueCount="98">
  <si>
    <t>Branschgrupp (SNI 2007)</t>
  </si>
  <si>
    <t>Samtliga</t>
  </si>
  <si>
    <t>Reklam och marknadsföring SNI 73</t>
  </si>
  <si>
    <t>Utbildning SNI 85</t>
  </si>
  <si>
    <t>Län</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</si>
  <si>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</si>
  <si>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</si>
  <si>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</si>
  <si>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</si>
  <si>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</si>
  <si>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</si>
  <si>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</si>
  <si>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</si>
  <si>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</si>
  <si>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</si>
  <si>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</si>
  <si>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</si>
  <si>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</si>
  <si>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</si>
  <si>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</si>
  <si>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</si>
  <si>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</si>
  <si>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</si>
  <si>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</si>
  <si>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</si>
  <si>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</si>
  <si>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Juridisk form</t>
  </si>
  <si>
    <t>Kultur, nöje och fritid SNI 90-93</t>
  </si>
  <si>
    <t>Jordbruk, skogsbruk och fiske SNI 01-03</t>
  </si>
  <si>
    <t>Tillverkning och dylikt SNI 05-39</t>
  </si>
  <si>
    <t>Bygg och anläggning SNI 41-43</t>
  </si>
  <si>
    <t>Transport och magasinering SNI 49-53</t>
  </si>
  <si>
    <t>Förlag, radio, TV, film och telekommunikation SNI 58-61</t>
  </si>
  <si>
    <t>Finans-, försäkrings- och fastighetsverksamhet SNI 64-68</t>
  </si>
  <si>
    <t>Arkitekt-, teknisk konsultverksamhet och forskning SNI 71-72</t>
  </si>
  <si>
    <t>Annan specialiserad konsultverksamhet och veterinärtjänster SNI 74-75</t>
  </si>
  <si>
    <t>Vård och omsorg SNI 86-88</t>
  </si>
  <si>
    <t>Bransch ospecificerad</t>
  </si>
  <si>
    <t>Kön</t>
  </si>
  <si>
    <t>Kvinna</t>
  </si>
  <si>
    <t>Man</t>
  </si>
  <si>
    <t>Andel respektive branschgrupp</t>
  </si>
  <si>
    <t>Åldersgrupp</t>
  </si>
  <si>
    <t>Andel respektive län</t>
  </si>
  <si>
    <t xml:space="preserve">&lt; 31 </t>
  </si>
  <si>
    <t xml:space="preserve">31–50 </t>
  </si>
  <si>
    <t xml:space="preserve">&gt; 50 </t>
  </si>
  <si>
    <t>&lt; 31</t>
  </si>
  <si>
    <t>31–50</t>
  </si>
  <si>
    <t>&gt; 50</t>
  </si>
  <si>
    <t>Uppgift saknas</t>
  </si>
  <si>
    <t xml:space="preserve">* Antal nystartade företag per 100 befintliga företag föregående år (förnyelsetal) </t>
  </si>
  <si>
    <t>* Inklusive ekonomiska föreningar</t>
  </si>
  <si>
    <t>Programmering och informationstjänster SNI 62-63</t>
  </si>
  <si>
    <t>Juridisk- och ekonomisk konsultverksamhet SNI 69-70</t>
  </si>
  <si>
    <t>Uthyrning, personalförmedling, turism, bevakning samt andra kontorstjänster SNI 77-82</t>
  </si>
  <si>
    <t>Andra serviceföretag och personliga tjänster SNI 94-99</t>
  </si>
  <si>
    <t>Härkomst</t>
  </si>
  <si>
    <t>Utländsk härkomst</t>
  </si>
  <si>
    <t>Ej utländsk härkomst</t>
  </si>
  <si>
    <t>Handel med samt reparation av motorfordon SNI 45</t>
  </si>
  <si>
    <t>Parti- och provisionshandel utom med motorfordon SNI 46</t>
  </si>
  <si>
    <t>Detaljhandel utom med motorfordon SNI 47</t>
  </si>
  <si>
    <t>Hotell- och logiverksamhet SNI 55</t>
  </si>
  <si>
    <t>Restaurang-, catering och barverksamhet SNI 56</t>
  </si>
  <si>
    <t>Annan specialiserad konsultverksamhet och veterinärtjänster        SNI 74-75</t>
  </si>
  <si>
    <t>Tabeller Nystartade företag 2022</t>
  </si>
  <si>
    <t>Tabell 2 Antal nystartade företag 2022 efter branschgrupp (SNI 2007) och juridisk form</t>
  </si>
  <si>
    <t>Tabell 4 Antal nystartade företag 2022 efter branschgrupp (SNI 2007) och kön</t>
  </si>
  <si>
    <t>Tabell 5 Antal nystartade företag 2022 efter län och kön</t>
  </si>
  <si>
    <t>Tabell 6 Antal nystartade företag 2022 efter branschgrupp (SNI 2007) och härkomst</t>
  </si>
  <si>
    <t>Tabell 7 Antal nystartade företag 2022 efter län och härkomst</t>
  </si>
  <si>
    <t>Tabell 8 Antal nystartade företag 2022 efter branschgrupp (SNI 2007) och åldersgrupp</t>
  </si>
  <si>
    <t>Tabell 9 Antal nystartade företag 2022 efter län och åldersgrupp</t>
  </si>
  <si>
    <t>Andel           2022</t>
  </si>
  <si>
    <t>Förändring 2021–2022, procent</t>
  </si>
  <si>
    <t>2022             per 100 företag*</t>
  </si>
  <si>
    <t>Tabell 3 Antal nystartade företag 2020-2022 efter län</t>
  </si>
  <si>
    <t>Tabell 1 Antal nystartade företag 2020-2022 efter branschgrupp (SNI 2007)</t>
  </si>
  <si>
    <t>Tabell 5  Antal nystartade företag 2022 efter län och kön</t>
  </si>
  <si>
    <t xml:space="preserve">Tabell 6 Antal nystartade företag 2022 efter branschgrupp (SNI 2007) och härkomst </t>
  </si>
  <si>
    <t>2022           per 100 företag*</t>
  </si>
  <si>
    <t>2022             per 1 000 invånare* *</t>
  </si>
  <si>
    <t xml:space="preserve">* Antal nystartade företag per 100 befintliga företag föregående år (förnyelsetal). </t>
  </si>
  <si>
    <t>Anmärkning: Förnyelsetalet beräknas enligt en ny metod från och med andra kvartalet 2022 och bör inte jämföras med tidigare tidsperioder.</t>
  </si>
  <si>
    <t xml:space="preserve">**Antal nystartade företag per 1000 invånare 16 - 64 år föregående år (etableringsfrekvens) </t>
  </si>
  <si>
    <t>Anmärkning: Etaberingsfrekvensen beräknas enligt en ny metod från och med andra kvartalet 2022 och bör inte jämföras med tidigare tidsperioder.</t>
  </si>
  <si>
    <t>Anmärkning: Befintliga företag approximeras med arbetställen, varför förnyelsetalet skiljer sig något från tabell 1. Etablerinsfrekvensen beräknas enligt denna metod från och med andra kvartalet 2022 och bör inte jämföras med tidigare år.</t>
  </si>
  <si>
    <t>Summa bransch</t>
  </si>
  <si>
    <t>Kontroll</t>
  </si>
  <si>
    <t>Summa andelar</t>
  </si>
  <si>
    <t>Aktiebolag</t>
  </si>
  <si>
    <t>Enskild näringsidkare</t>
  </si>
  <si>
    <t>Handels- eller kommandit-bolag mm.*</t>
  </si>
  <si>
    <t>Anmärkning: med utländsk härkomst avses en person som är utrikes född eller som är inrikes född med två utrikes födda föräldrar.</t>
  </si>
  <si>
    <t>Tabell 9  Antal nystartade företag 2022 efter län och åldersgrupp</t>
  </si>
  <si>
    <t>Tabell 1 Antal nystartade företag 2020 till 2022 efter branschgrupp (SNI 2007)</t>
  </si>
  <si>
    <t>Tabell 3 Antal nystartade företag 2020 till 2022 efter län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</si>
</sst>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0"/>
      <name val="Arial"/>
    </font>
    <font>
      <sz val="11"/>
      <color theme="1"/>
      <name val="Calibri"/>
      <family val="2"/>
      <scheme val="minor"/>
    </font>
    <font>
      <sz val="10"/>
      <name val="Arial"/>
      <family val="2"/>
    </font>
    <font>
      <sz val="8"/>
      <name val="Arial"/>
      <family val="2"/>
    </font>
    <font>
      <sz val="10"/>
      <name val="Arial"/>
      <family val="2"/>
    </font>
    <font>
      <sz val="8.5"/>
      <name val="Tahoma"/>
      <family val="2"/>
    </font>
    <font>
      <sz val="8.5"/>
      <name val="Arial"/>
      <family val="2"/>
    </font>
    <font>
      <sz val="10"/>
      <name val="Tahoma"/>
      <family val="2"/>
    </font>
    <font>
      <i/>
      <sz val="8"/>
      <name val="Times New Roman"/>
      <family val="1"/>
    </font>
    <font>
      <sz val="8"/>
      <name val="Times New Roman"/>
      <family val="1"/>
    </font>
    <font>
      <sz val="10"/>
      <name val="Arial"/>
      <family val="2"/>
    </font>
    <font>
      <b/>
      <sz val="12"/>
      <name val="Arial"/>
      <family val="2"/>
    </font>
    <font>
      <b/>
      <sz val="8.5"/>
      <name val="Arial"/>
      <family val="2"/>
    </font>
    <font>
      <b/>
      <sz val="8.5"/>
      <name val="Tahoma"/>
      <family val="2"/>
    </font>
    <font>
      <sz val="8.5"/>
      <color theme="1"/>
      <name val="Tahoma"/>
      <family val="2"/>
    </font>
    <font>
      <sz val="8"/>
      <name val="Calibri"/>
      <family val="2"/>
      <scheme val="minor"/>
    </font>
    <font>
      <sz val="8"/>
      <color theme="1"/>
      <name val="Calibri"/>
      <family val="2"/>
      <scheme val="minor"/>
    </font>
    <font>
      <sz val="10"/>
      <name val="Palatino Linotype"/>
      <family val="1"/>
    </font>
  </fonts>
  <fills count="2">
    <fill>
      <patternFill patternType="none"/>
    </fill>
    <fill>
      <patternFill patternType="gray125"/>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right/>
      <top style="medium">
        <color theme="1"/>
      </top>
      <bottom style="medium">
        <color theme="1"/>
      </bottom>
      <diagonal/>
    </border>
    <border>
      <left/>
      <right/>
      <top/>
      <bottom style="medium">
        <color theme="1"/>
      </bottom>
      <diagonal/>
    </border>
    <border>
      <left/>
      <right/>
      <top style="thin">
        <color theme="1"/>
      </top>
      <bottom style="medium">
        <color theme="1"/>
      </bottom>
      <diagonal/>
    </border>
  </borders>
  <cellStyleXfs count="4">
    <xf numFmtId="0" fontId="0" fillId="0" borderId="0"/>
    <xf numFmtId="0" fontId="4" fillId="0" borderId="0"/>
    <xf numFmtId="0" fontId="1" fillId="0" borderId="0"/>
    <xf numFmtId="0" fontId="4" fillId="0" borderId="0"/>
  </cellStyleXfs>
  <cellXfs count="98">
    <xf numFmtId="0" fontId="0" fillId="0" borderId="0" xfId="0"/>
    <xf numFmtId="0" fontId="2" fillId="0" borderId="0" xfId="0" applyFont="1" applyBorder="1"/>
    <xf numFmtId="3" fontId="0" fillId="0" borderId="0" xfId="0" applyNumberFormat="1"/>
    <xf numFmtId="0" fontId="0" fillId="0" borderId="0" xfId="0" applyAlignment="1">
      <alignment vertical="center"/>
    </xf>
    <xf numFmtId="0" fontId="4" fillId="0" borderId="0" xfId="0" applyFont="1" applyAlignment="1">
      <alignment vertical="center"/>
    </xf>
    <xf numFmtId="0" fontId="5" fillId="0" borderId="4" xfId="0" applyFont="1" applyBorder="1" applyAlignment="1">
      <alignment horizontal="left" vertical="center"/>
    </xf>
    <xf numFmtId="0" fontId="5" fillId="0" borderId="4" xfId="0" applyFont="1" applyBorder="1" applyAlignment="1">
      <alignment horizontal="right" vertical="center"/>
    </xf>
    <xf numFmtId="0" fontId="5" fillId="0" borderId="4" xfId="0" applyFont="1" applyBorder="1" applyAlignment="1">
      <alignment horizontal="right" vertical="center" wrapText="1"/>
    </xf>
    <xf numFmtId="0" fontId="5" fillId="0" borderId="0" xfId="0" applyFont="1" applyBorder="1" applyAlignment="1">
      <alignment horizontal="left"/>
    </xf>
    <xf numFmtId="3" fontId="5" fillId="0" borderId="0" xfId="0" applyNumberFormat="1" applyFont="1" applyAlignment="1">
      <alignment horizontal="right"/>
    </xf>
    <xf numFmtId="1" fontId="5" fillId="0" borderId="0" xfId="0" applyNumberFormat="1" applyFont="1" applyBorder="1"/>
    <xf numFmtId="164" fontId="5" fillId="0" borderId="0" xfId="0" applyNumberFormat="1" applyFont="1" applyBorder="1"/>
    <xf numFmtId="0" fontId="5" fillId="0" borderId="0" xfId="0" applyFont="1" applyBorder="1" applyAlignment="1">
      <alignment horizontal="left" wrapText="1"/>
    </xf>
    <xf numFmtId="0" fontId="5" fillId="0" borderId="5" xfId="0" applyFont="1" applyBorder="1" applyAlignment="1">
      <alignment horizontal="left" vertical="center"/>
    </xf>
    <xf numFmtId="3" fontId="5" fillId="0" borderId="5" xfId="0" applyNumberFormat="1" applyFont="1" applyBorder="1" applyAlignment="1">
      <alignment horizontal="right" vertical="center"/>
    </xf>
    <xf numFmtId="165" fontId="5" fillId="0" borderId="5" xfId="0" applyNumberFormat="1" applyFont="1" applyBorder="1" applyAlignment="1">
      <alignment vertical="center"/>
    </xf>
    <xf numFmtId="1" fontId="5" fillId="0" borderId="5" xfId="0" applyNumberFormat="1" applyFont="1" applyBorder="1" applyAlignment="1">
      <alignment horizontal="right" vertical="center"/>
    </xf>
    <xf numFmtId="3" fontId="5" fillId="0" borderId="0" xfId="0" applyNumberFormat="1" applyFont="1" applyAlignment="1"/>
    <xf numFmtId="0" fontId="5" fillId="0" borderId="0" xfId="0" applyFont="1" applyBorder="1" applyAlignment="1">
      <alignment wrapText="1"/>
    </xf>
    <xf numFmtId="0" fontId="5" fillId="0" borderId="0" xfId="0" applyFont="1" applyAlignment="1">
      <alignment horizontal="left" vertical="center"/>
    </xf>
    <xf numFmtId="0" fontId="6"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0" xfId="0" applyFont="1"/>
    <xf numFmtId="0" fontId="5" fillId="0" borderId="5" xfId="0" applyFont="1" applyBorder="1" applyAlignment="1">
      <alignment horizontal="right" vertical="center" wrapText="1"/>
    </xf>
    <xf numFmtId="0" fontId="5" fillId="0" borderId="0" xfId="0" applyFont="1" applyBorder="1"/>
    <xf numFmtId="3" fontId="5" fillId="0" borderId="0" xfId="0" applyNumberFormat="1" applyFont="1"/>
    <xf numFmtId="0" fontId="7" fillId="0" borderId="0" xfId="0" applyFont="1"/>
    <xf numFmtId="0" fontId="5" fillId="0" borderId="0" xfId="0" applyFont="1" applyAlignment="1">
      <alignment vertical="center"/>
    </xf>
    <xf numFmtId="3" fontId="5" fillId="0" borderId="0" xfId="0" applyNumberFormat="1" applyFont="1" applyBorder="1" applyAlignment="1">
      <alignment horizontal="right" vertical="center"/>
    </xf>
    <xf numFmtId="0" fontId="5" fillId="0" borderId="2" xfId="0" applyFont="1" applyBorder="1" applyAlignment="1">
      <alignment horizontal="left"/>
    </xf>
    <xf numFmtId="0" fontId="5" fillId="0" borderId="5" xfId="0" applyFont="1" applyBorder="1" applyAlignment="1">
      <alignment horizontal="right" vertical="center"/>
    </xf>
    <xf numFmtId="3" fontId="5" fillId="0" borderId="0" xfId="1" applyNumberFormat="1" applyFont="1" applyAlignment="1">
      <alignment horizontal="right"/>
    </xf>
    <xf numFmtId="3" fontId="5" fillId="0" borderId="3" xfId="1" applyNumberFormat="1" applyFont="1" applyBorder="1" applyAlignment="1">
      <alignment horizontal="right" vertical="center"/>
    </xf>
    <xf numFmtId="3" fontId="5" fillId="0" borderId="3" xfId="0" applyNumberFormat="1" applyFont="1" applyBorder="1" applyAlignment="1">
      <alignment horizontal="right" vertical="center"/>
    </xf>
    <xf numFmtId="0" fontId="5" fillId="0" borderId="1" xfId="0" applyFont="1" applyBorder="1" applyAlignment="1">
      <alignment horizontal="left"/>
    </xf>
    <xf numFmtId="0" fontId="5" fillId="0" borderId="0" xfId="0" applyFont="1" applyFill="1" applyBorder="1" applyAlignment="1">
      <alignment horizontal="left"/>
    </xf>
    <xf numFmtId="0" fontId="5" fillId="0" borderId="1" xfId="0" applyFont="1" applyBorder="1" applyAlignment="1"/>
    <xf numFmtId="0" fontId="6" fillId="0" borderId="0" xfId="0" applyFont="1"/>
    <xf numFmtId="0" fontId="6" fillId="0" borderId="0" xfId="0" applyFont="1" applyBorder="1"/>
    <xf numFmtId="0" fontId="8" fillId="0" borderId="0" xfId="0" applyFont="1" applyBorder="1" applyAlignment="1">
      <alignment horizontal="left" vertical="center"/>
    </xf>
    <xf numFmtId="3" fontId="9" fillId="0" borderId="0" xfId="0" applyNumberFormat="1" applyFont="1" applyBorder="1" applyAlignment="1">
      <alignment horizontal="right" vertical="center"/>
    </xf>
    <xf numFmtId="0" fontId="4" fillId="0" borderId="0" xfId="0" applyFont="1" applyBorder="1"/>
    <xf numFmtId="1" fontId="14" fillId="0" borderId="0" xfId="0" applyNumberFormat="1" applyFont="1" applyAlignment="1">
      <alignment horizontal="right"/>
    </xf>
    <xf numFmtId="164" fontId="5" fillId="0" borderId="0" xfId="0" applyNumberFormat="1" applyFont="1" applyAlignment="1">
      <alignment horizontal="right"/>
    </xf>
    <xf numFmtId="0" fontId="10" fillId="0" borderId="0" xfId="0" applyFont="1" applyBorder="1"/>
    <xf numFmtId="0" fontId="10" fillId="0" borderId="0" xfId="0" applyFont="1" applyBorder="1" applyAlignment="1">
      <alignment vertical="center"/>
    </xf>
    <xf numFmtId="164" fontId="5" fillId="0" borderId="5" xfId="0" applyNumberFormat="1" applyFont="1" applyBorder="1" applyAlignment="1">
      <alignment horizontal="right" vertical="center"/>
    </xf>
    <xf numFmtId="3" fontId="14" fillId="0" borderId="0" xfId="0" applyNumberFormat="1" applyFont="1" applyAlignment="1">
      <alignment horizontal="right"/>
    </xf>
    <xf numFmtId="0" fontId="5" fillId="0" borderId="5" xfId="0" applyFont="1" applyBorder="1" applyAlignment="1">
      <alignment horizontal="left" vertical="top"/>
    </xf>
    <xf numFmtId="0" fontId="11" fillId="0" borderId="0" xfId="0" applyFont="1" applyAlignment="1">
      <alignment vertical="center"/>
    </xf>
    <xf numFmtId="0" fontId="12" fillId="0" borderId="0" xfId="0" applyFont="1" applyAlignment="1">
      <alignment vertical="center"/>
    </xf>
    <xf numFmtId="0" fontId="5" fillId="0" borderId="1" xfId="0" applyFont="1" applyBorder="1" applyAlignment="1">
      <alignment horizontal="left" vertical="center"/>
    </xf>
    <xf numFmtId="3" fontId="6" fillId="0" borderId="0" xfId="0" applyNumberFormat="1" applyFont="1"/>
    <xf numFmtId="0" fontId="8" fillId="0" borderId="0" xfId="0" applyFont="1" applyBorder="1" applyAlignment="1">
      <alignment horizontal="left"/>
    </xf>
    <xf numFmtId="3" fontId="2" fillId="0" borderId="0" xfId="0" applyNumberFormat="1" applyFont="1" applyBorder="1" applyAlignment="1">
      <alignment horizontal="right"/>
    </xf>
    <xf numFmtId="3" fontId="2" fillId="0" borderId="0" xfId="0" applyNumberFormat="1" applyFont="1" applyBorder="1" applyAlignment="1"/>
    <xf numFmtId="0" fontId="2" fillId="0" borderId="0" xfId="0" applyFont="1" applyBorder="1" applyAlignment="1"/>
    <xf numFmtId="3" fontId="13" fillId="0" borderId="0" xfId="0" applyNumberFormat="1" applyFont="1" applyAlignment="1">
      <alignmen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5" fillId="0" borderId="0" xfId="0" applyFont="1" applyBorder="1" applyAlignment="1">
      <alignment horizontal="right"/>
    </xf>
    <xf numFmtId="0" fontId="5" fillId="0" borderId="0" xfId="0" applyFont="1" applyBorder="1" applyAlignment="1">
      <alignment horizontal="right" wrapText="1"/>
    </xf>
    <xf numFmtId="3" fontId="5" fillId="0" borderId="5" xfId="0" applyNumberFormat="1" applyFont="1" applyBorder="1" applyAlignment="1">
      <alignment vertical="center"/>
    </xf>
    <xf numFmtId="0" fontId="5" fillId="0" borderId="0" xfId="0" applyFont="1" applyFill="1" applyBorder="1" applyAlignment="1">
      <alignment horizontal="right" vertical="center" wrapText="1"/>
    </xf>
    <xf numFmtId="49" fontId="5" fillId="0" borderId="0" xfId="0" applyNumberFormat="1" applyFont="1" applyBorder="1" applyAlignment="1">
      <alignment wrapText="1"/>
    </xf>
    <xf numFmtId="0" fontId="15" fillId="0" borderId="0" xfId="1" applyFont="1" applyAlignment="1">
      <alignment horizontal="left" vertical="center"/>
    </xf>
    <xf numFmtId="0" fontId="15" fillId="0" borderId="0" xfId="3" applyFont="1" applyBorder="1" applyAlignment="1">
      <alignment horizontal="left" vertical="center"/>
    </xf>
    <xf numFmtId="0" fontId="16" fillId="0" borderId="0" xfId="2" applyFont="1"/>
    <xf numFmtId="0" fontId="4" fillId="0" borderId="0" xfId="0" applyFont="1"/>
    <xf numFmtId="3" fontId="4" fillId="0" borderId="0" xfId="0" applyNumberFormat="1" applyFont="1" applyBorder="1"/>
    <xf numFmtId="4" fontId="5" fillId="0" borderId="0" xfId="1" applyNumberFormat="1" applyFont="1" applyAlignment="1">
      <alignment horizontal="right"/>
    </xf>
    <xf numFmtId="4" fontId="5" fillId="0" borderId="3" xfId="1" applyNumberFormat="1" applyFont="1" applyBorder="1" applyAlignment="1">
      <alignment horizontal="right" vertical="center"/>
    </xf>
    <xf numFmtId="0" fontId="5" fillId="0" borderId="0" xfId="0" applyFont="1" applyFill="1" applyBorder="1" applyAlignment="1">
      <alignment horizontal="left" wrapText="1"/>
    </xf>
    <xf numFmtId="2" fontId="5" fillId="0" borderId="0" xfId="1" applyNumberFormat="1" applyFont="1" applyAlignment="1">
      <alignment horizontal="right"/>
    </xf>
    <xf numFmtId="2" fontId="4" fillId="0" borderId="0" xfId="0" applyNumberFormat="1" applyFont="1" applyBorder="1"/>
    <xf numFmtId="2" fontId="5" fillId="0" borderId="3" xfId="0" applyNumberFormat="1" applyFont="1" applyBorder="1" applyAlignment="1">
      <alignment horizontal="right" vertical="center"/>
    </xf>
    <xf numFmtId="4" fontId="5" fillId="0" borderId="3" xfId="0" applyNumberFormat="1" applyFont="1" applyBorder="1" applyAlignment="1">
      <alignment horizontal="right" vertical="center"/>
    </xf>
    <xf numFmtId="0" fontId="6" fillId="0" borderId="0" xfId="0" applyNumberFormat="1" applyFont="1" applyBorder="1" applyAlignment="1">
      <alignment wrapText="1"/>
    </xf>
    <xf numFmtId="2" fontId="5" fillId="0" borderId="3" xfId="1" applyNumberFormat="1" applyFont="1" applyBorder="1" applyAlignment="1">
      <alignment horizontal="right" vertical="center"/>
    </xf>
    <xf numFmtId="2" fontId="5" fillId="0" borderId="0" xfId="0" applyNumberFormat="1" applyFont="1" applyAlignment="1">
      <alignment horizontal="right"/>
    </xf>
    <xf numFmtId="2" fontId="5" fillId="0" borderId="5" xfId="0" applyNumberFormat="1" applyFont="1" applyBorder="1" applyAlignment="1">
      <alignment horizontal="right" vertical="center"/>
    </xf>
    <xf numFmtId="2" fontId="10" fillId="0" borderId="0" xfId="0" applyNumberFormat="1" applyFont="1" applyBorder="1"/>
    <xf numFmtId="2" fontId="10" fillId="0" borderId="0" xfId="0" applyNumberFormat="1" applyFont="1" applyBorder="1" applyAlignment="1">
      <alignment vertical="center"/>
    </xf>
    <xf numFmtId="2" fontId="5" fillId="0" borderId="0" xfId="0" applyNumberFormat="1" applyFont="1" applyBorder="1"/>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3" fontId="13" fillId="0" borderId="0" xfId="1" applyNumberFormat="1" applyFont="1" applyAlignment="1">
      <alignment horizontal="left" vertical="center"/>
    </xf>
    <xf numFmtId="0" fontId="13" fillId="0" borderId="1" xfId="0" applyFont="1" applyBorder="1" applyAlignment="1">
      <alignment horizontal="left" vertical="center"/>
    </xf>
    <xf numFmtId="0" fontId="17" fillId="0" borderId="0" xfId="0" applyFont="1"/>
    <xf numFmtId="0" fontId="5" fillId="0" borderId="2" xfId="0" applyFont="1" applyBorder="1" applyAlignment="1">
      <alignment horizontal="left" vertical="center" wrapText="1"/>
    </xf>
    <xf numFmtId="0" fontId="0" fillId="0" borderId="2" xfId="0" applyBorder="1" applyAlignment="1">
      <alignment vertical="center"/>
    </xf>
    <xf numFmtId="0" fontId="5" fillId="0" borderId="2" xfId="0" applyFont="1" applyBorder="1" applyAlignment="1">
      <alignment horizontal="left" wrapText="1"/>
    </xf>
    <xf numFmtId="0" fontId="6" fillId="0" borderId="2" xfId="0" applyFont="1" applyBorder="1" applyAlignment="1">
      <alignment wrapText="1"/>
    </xf>
    <xf numFmtId="0" fontId="0" fillId="0" borderId="2" xfId="0" applyBorder="1" applyAlignment="1"/>
    <xf numFmtId="0" fontId="5" fillId="0" borderId="2" xfId="0" applyFont="1" applyBorder="1" applyAlignment="1">
      <alignment vertical="center" wrapText="1"/>
    </xf>
    <xf numFmtId="0" fontId="6" fillId="0" borderId="2" xfId="0" applyFont="1" applyBorder="1" applyAlignment="1">
      <alignment vertical="center" wrapText="1"/>
    </xf>
  </cellXfs>
  <cellStyles count="4">
    <cellStyle name="Normal" xfId="0" builtinId="0"/>
    <cellStyle name="Normal 2" xfId="1" xr:uid="{00000000-0005-0000-0000-000001000000}"/>
    <cellStyle name="Normal 3" xfId="3" xr:uid="{0E4AE13D-7DDA-4454-9EE8-7B15A0F558C6}"/>
    <cellStyle name="Normal 4" xfId="2" xr:uid="{2992B50A-2BE8-43B4-939F-AAAD353190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1597660</xdr:colOff>
      <xdr:row>29</xdr:row>
      <xdr:rowOff>85725</xdr:rowOff>
    </xdr:to>
    <xdr:pic>
      <xdr:nvPicPr>
        <xdr:cNvPr id="2" name="Bildobjekt 1">
          <a:extLst>
            <a:ext uri="{FF2B5EF4-FFF2-40B4-BE49-F238E27FC236}">
              <a16:creationId xmlns:a16="http://schemas.microsoft.com/office/drawing/2014/main" id="{8C39B5DC-9385-4A40-8CE0-B6CFA5A623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58025"/>
          <a:ext cx="1597660" cy="247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27</xdr:row>
      <xdr:rowOff>85725</xdr:rowOff>
    </xdr:from>
    <xdr:to>
      <xdr:col>0</xdr:col>
      <xdr:colOff>1597660</xdr:colOff>
      <xdr:row>27</xdr:row>
      <xdr:rowOff>333375</xdr:rowOff>
    </xdr:to>
    <xdr:pic>
      <xdr:nvPicPr>
        <xdr:cNvPr id="2" name="Bildobjekt 1">
          <a:extLst>
            <a:ext uri="{FF2B5EF4-FFF2-40B4-BE49-F238E27FC236}">
              <a16:creationId xmlns:a16="http://schemas.microsoft.com/office/drawing/2014/main" id="{39A81B55-AB42-41AB-8808-EA063ECD64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153275"/>
          <a:ext cx="1597660" cy="247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104775</xdr:rowOff>
    </xdr:from>
    <xdr:to>
      <xdr:col>1</xdr:col>
      <xdr:colOff>511810</xdr:colOff>
      <xdr:row>29</xdr:row>
      <xdr:rowOff>228600</xdr:rowOff>
    </xdr:to>
    <xdr:pic>
      <xdr:nvPicPr>
        <xdr:cNvPr id="3" name="Bildobjekt 2">
          <a:extLst>
            <a:ext uri="{FF2B5EF4-FFF2-40B4-BE49-F238E27FC236}">
              <a16:creationId xmlns:a16="http://schemas.microsoft.com/office/drawing/2014/main" id="{6DB5702A-221C-4A65-95E3-A85A377F8B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53125"/>
          <a:ext cx="1692910" cy="28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27</xdr:row>
      <xdr:rowOff>123825</xdr:rowOff>
    </xdr:from>
    <xdr:to>
      <xdr:col>0</xdr:col>
      <xdr:colOff>1692910</xdr:colOff>
      <xdr:row>29</xdr:row>
      <xdr:rowOff>85725</xdr:rowOff>
    </xdr:to>
    <xdr:pic>
      <xdr:nvPicPr>
        <xdr:cNvPr id="2" name="Bildobjekt 1">
          <a:extLst>
            <a:ext uri="{FF2B5EF4-FFF2-40B4-BE49-F238E27FC236}">
              <a16:creationId xmlns:a16="http://schemas.microsoft.com/office/drawing/2014/main" id="{7E2DB9CB-D601-4942-9D12-D7C61FC6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38925"/>
          <a:ext cx="1692910" cy="285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1</xdr:col>
      <xdr:colOff>349885</xdr:colOff>
      <xdr:row>28</xdr:row>
      <xdr:rowOff>123825</xdr:rowOff>
    </xdr:to>
    <xdr:pic>
      <xdr:nvPicPr>
        <xdr:cNvPr id="2" name="Bildobjekt 1">
          <a:extLst>
            <a:ext uri="{FF2B5EF4-FFF2-40B4-BE49-F238E27FC236}">
              <a16:creationId xmlns:a16="http://schemas.microsoft.com/office/drawing/2014/main" id="{F0625254-82CC-400E-9F05-31140168F8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448300"/>
          <a:ext cx="1692910" cy="285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28</xdr:row>
      <xdr:rowOff>38100</xdr:rowOff>
    </xdr:from>
    <xdr:to>
      <xdr:col>0</xdr:col>
      <xdr:colOff>1692910</xdr:colOff>
      <xdr:row>30</xdr:row>
      <xdr:rowOff>0</xdr:rowOff>
    </xdr:to>
    <xdr:pic>
      <xdr:nvPicPr>
        <xdr:cNvPr id="2" name="Bildobjekt 1">
          <a:extLst>
            <a:ext uri="{FF2B5EF4-FFF2-40B4-BE49-F238E27FC236}">
              <a16:creationId xmlns:a16="http://schemas.microsoft.com/office/drawing/2014/main" id="{B1857549-A5C9-402F-9EB1-B074F5AEFB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62775"/>
          <a:ext cx="1692910" cy="285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27</xdr:row>
      <xdr:rowOff>47625</xdr:rowOff>
    </xdr:from>
    <xdr:to>
      <xdr:col>2</xdr:col>
      <xdr:colOff>168910</xdr:colOff>
      <xdr:row>29</xdr:row>
      <xdr:rowOff>9525</xdr:rowOff>
    </xdr:to>
    <xdr:pic>
      <xdr:nvPicPr>
        <xdr:cNvPr id="2" name="Bildobjekt 1">
          <a:extLst>
            <a:ext uri="{FF2B5EF4-FFF2-40B4-BE49-F238E27FC236}">
              <a16:creationId xmlns:a16="http://schemas.microsoft.com/office/drawing/2014/main" id="{18A37AA0-1F4D-4FB1-98C5-3DFF239963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91200"/>
          <a:ext cx="1692910" cy="285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1692910</xdr:colOff>
      <xdr:row>30</xdr:row>
      <xdr:rowOff>0</xdr:rowOff>
    </xdr:to>
    <xdr:pic>
      <xdr:nvPicPr>
        <xdr:cNvPr id="2" name="Bildobjekt 1">
          <a:extLst>
            <a:ext uri="{FF2B5EF4-FFF2-40B4-BE49-F238E27FC236}">
              <a16:creationId xmlns:a16="http://schemas.microsoft.com/office/drawing/2014/main" id="{0648CDB5-93F1-46E0-9510-8679423BC1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43700"/>
          <a:ext cx="1692910" cy="285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2</xdr:col>
      <xdr:colOff>235585</xdr:colOff>
      <xdr:row>28</xdr:row>
      <xdr:rowOff>123825</xdr:rowOff>
    </xdr:to>
    <xdr:pic>
      <xdr:nvPicPr>
        <xdr:cNvPr id="2" name="Bildobjekt 1">
          <a:extLst>
            <a:ext uri="{FF2B5EF4-FFF2-40B4-BE49-F238E27FC236}">
              <a16:creationId xmlns:a16="http://schemas.microsoft.com/office/drawing/2014/main" id="{464627F1-4754-4C98-B737-622872D693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448300"/>
          <a:ext cx="1692910" cy="2857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3"/>
  <sheetViews>
    <sheetView tabSelected="1" zoomScale="115" zoomScaleNormal="115" workbookViewId="0">
      <selection activeCell="A2" sqref="A2"/>
    </sheetView>
  </sheetViews>
  <sheetFormatPr defaultRowHeight="12.75" x14ac:dyDescent="0.2"/>
  <cols>
    <col min="1" max="1" width="76.5703125" customWidth="1"/>
  </cols>
  <sheetData>
    <row r="2" spans="1:1" x14ac:dyDescent="0.2">
      <c r="A2" s="17" t="s">
        <v>66</v>
      </c>
    </row>
    <row r="4" spans="1:1" x14ac:dyDescent="0.2">
      <c r="A4" s="17" t="s">
        <v>96</v>
      </c>
    </row>
    <row r="5" spans="1:1" x14ac:dyDescent="0.2">
      <c r="A5" s="17" t="s">
        <v>67</v>
      </c>
    </row>
    <row r="6" spans="1:1" x14ac:dyDescent="0.2">
      <c r="A6" s="17" t="s">
        <v>97</v>
      </c>
    </row>
    <row r="7" spans="1:1" x14ac:dyDescent="0.2">
      <c r="A7" s="17" t="s">
        <v>68</v>
      </c>
    </row>
    <row r="8" spans="1:1" x14ac:dyDescent="0.2">
      <c r="A8" s="17" t="s">
        <v>69</v>
      </c>
    </row>
    <row r="9" spans="1:1" x14ac:dyDescent="0.2">
      <c r="A9" s="17" t="s">
        <v>70</v>
      </c>
    </row>
    <row r="10" spans="1:1" x14ac:dyDescent="0.2">
      <c r="A10" s="17" t="s">
        <v>71</v>
      </c>
    </row>
    <row r="11" spans="1:1" x14ac:dyDescent="0.2">
      <c r="A11" s="17" t="s">
        <v>72</v>
      </c>
    </row>
    <row r="12" spans="1:1" x14ac:dyDescent="0.2">
      <c r="A12" s="17" t="s">
        <v>73</v>
      </c>
    </row>
    <row r="13" spans="1:1" x14ac:dyDescent="0.2">
      <c r="A13" s="1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9"/>
  <sheetViews>
    <sheetView showGridLines="0" zoomScaleNormal="100" workbookViewId="0"/>
  </sheetViews>
  <sheetFormatPr defaultRowHeight="12.75" x14ac:dyDescent="0.2"/>
  <cols>
    <col min="1" max="1" width="16.140625" customWidth="1"/>
    <col min="2" max="2" width="5.7109375" customWidth="1"/>
    <col min="3" max="4" width="6" customWidth="1"/>
    <col min="5" max="5" width="5.85546875" customWidth="1"/>
    <col min="6" max="6" width="1.5703125" customWidth="1"/>
    <col min="7" max="7" width="4.5703125" customWidth="1"/>
    <col min="8" max="9" width="5.28515625" customWidth="1"/>
    <col min="10" max="10" width="6" customWidth="1"/>
  </cols>
  <sheetData>
    <row r="1" spans="1:10" s="3" customFormat="1" ht="17.25" customHeight="1" x14ac:dyDescent="0.2">
      <c r="A1" s="61" t="s">
        <v>95</v>
      </c>
      <c r="B1" s="20"/>
      <c r="C1" s="20"/>
      <c r="D1" s="20"/>
      <c r="E1" s="20"/>
      <c r="F1" s="20"/>
      <c r="G1" s="52"/>
      <c r="H1" s="20"/>
      <c r="I1" s="20"/>
      <c r="J1" s="20"/>
    </row>
    <row r="2" spans="1:10" s="3" customFormat="1" ht="4.5" customHeight="1" thickBot="1" x14ac:dyDescent="0.25">
      <c r="A2" s="19"/>
      <c r="B2" s="20"/>
      <c r="C2" s="20"/>
      <c r="D2" s="20"/>
      <c r="E2" s="20"/>
      <c r="F2" s="20"/>
      <c r="G2" s="20"/>
      <c r="H2" s="20"/>
      <c r="I2" s="20"/>
      <c r="J2" s="20"/>
    </row>
    <row r="3" spans="1:10" ht="24.95" customHeight="1" x14ac:dyDescent="0.2">
      <c r="A3" s="38" t="s">
        <v>4</v>
      </c>
      <c r="B3" s="22" t="s">
        <v>42</v>
      </c>
      <c r="C3" s="22"/>
      <c r="D3" s="22"/>
      <c r="E3" s="22"/>
      <c r="F3" s="21"/>
      <c r="G3" s="91" t="s">
        <v>43</v>
      </c>
      <c r="H3" s="97"/>
      <c r="I3" s="97"/>
      <c r="J3" s="22"/>
    </row>
    <row r="4" spans="1:10" s="43" customFormat="1" ht="30" customHeight="1" thickBot="1" x14ac:dyDescent="0.25">
      <c r="A4" s="13"/>
      <c r="B4" s="25" t="s">
        <v>47</v>
      </c>
      <c r="C4" s="25" t="s">
        <v>48</v>
      </c>
      <c r="D4" s="25" t="s">
        <v>49</v>
      </c>
      <c r="E4" s="25" t="s">
        <v>50</v>
      </c>
      <c r="F4" s="25"/>
      <c r="G4" s="25" t="s">
        <v>47</v>
      </c>
      <c r="H4" s="25" t="s">
        <v>48</v>
      </c>
      <c r="I4" s="25" t="s">
        <v>49</v>
      </c>
      <c r="J4" s="25" t="s">
        <v>50</v>
      </c>
    </row>
    <row r="5" spans="1:10" s="43" customFormat="1" ht="21.95" customHeight="1" x14ac:dyDescent="0.2">
      <c r="A5" s="37" t="s">
        <v>5</v>
      </c>
      <c r="B5" s="9">
        <v>5162</v>
      </c>
      <c r="C5" s="9">
        <v>11569</v>
      </c>
      <c r="D5" s="9">
        <v>4837</v>
      </c>
      <c r="E5" s="9">
        <v>596</v>
      </c>
      <c r="F5" s="27"/>
      <c r="G5" s="72">
        <v>0.23290019852012273</v>
      </c>
      <c r="H5" s="72">
        <v>0.52197256812849668</v>
      </c>
      <c r="I5" s="72">
        <v>0.21823678036455513</v>
      </c>
      <c r="J5" s="72">
        <v>2.6890452986825481E-2</v>
      </c>
    </row>
    <row r="6" spans="1:10" s="43" customFormat="1" ht="14.1" customHeight="1" x14ac:dyDescent="0.2">
      <c r="A6" s="12" t="s">
        <v>6</v>
      </c>
      <c r="B6" s="9">
        <v>672</v>
      </c>
      <c r="C6" s="9">
        <v>1320</v>
      </c>
      <c r="D6" s="9">
        <v>598</v>
      </c>
      <c r="E6" s="9">
        <v>34</v>
      </c>
      <c r="F6" s="27"/>
      <c r="G6" s="72">
        <v>0.25609756097560976</v>
      </c>
      <c r="H6" s="72">
        <v>0.50304878048780488</v>
      </c>
      <c r="I6" s="72">
        <v>0.22789634146341464</v>
      </c>
      <c r="J6" s="72">
        <v>1.2957317073170731E-2</v>
      </c>
    </row>
    <row r="7" spans="1:10" s="43" customFormat="1" ht="14.1" customHeight="1" x14ac:dyDescent="0.2">
      <c r="A7" s="12" t="s">
        <v>7</v>
      </c>
      <c r="B7" s="9">
        <v>392</v>
      </c>
      <c r="C7" s="9">
        <v>882</v>
      </c>
      <c r="D7" s="9">
        <v>454</v>
      </c>
      <c r="E7" s="9">
        <v>26</v>
      </c>
      <c r="F7" s="27"/>
      <c r="G7" s="72">
        <v>0.22348916761687571</v>
      </c>
      <c r="H7" s="72">
        <v>0.50285062713797035</v>
      </c>
      <c r="I7" s="72">
        <v>0.25883694412770808</v>
      </c>
      <c r="J7" s="72">
        <v>1.4823261117445839E-2</v>
      </c>
    </row>
    <row r="8" spans="1:10" s="43" customFormat="1" ht="14.1" customHeight="1" x14ac:dyDescent="0.2">
      <c r="A8" s="12" t="s">
        <v>8</v>
      </c>
      <c r="B8" s="9">
        <v>685</v>
      </c>
      <c r="C8" s="9">
        <v>1303</v>
      </c>
      <c r="D8" s="9">
        <v>540</v>
      </c>
      <c r="E8" s="9">
        <v>37</v>
      </c>
      <c r="F8" s="27"/>
      <c r="G8" s="72">
        <v>0.26705653021442494</v>
      </c>
      <c r="H8" s="72">
        <v>0.50799220272904488</v>
      </c>
      <c r="I8" s="72">
        <v>0.21052631578947367</v>
      </c>
      <c r="J8" s="72">
        <v>1.442495126705653E-2</v>
      </c>
    </row>
    <row r="9" spans="1:10" s="43" customFormat="1" ht="21.95" customHeight="1" x14ac:dyDescent="0.2">
      <c r="A9" s="12" t="s">
        <v>9</v>
      </c>
      <c r="B9" s="9">
        <v>540</v>
      </c>
      <c r="C9" s="9">
        <v>996</v>
      </c>
      <c r="D9" s="9">
        <v>447</v>
      </c>
      <c r="E9" s="9">
        <v>31</v>
      </c>
      <c r="F9" s="27"/>
      <c r="G9" s="72">
        <v>0.26812313803376364</v>
      </c>
      <c r="H9" s="72">
        <v>0.49453823237338629</v>
      </c>
      <c r="I9" s="72">
        <v>0.22194637537239326</v>
      </c>
      <c r="J9" s="72">
        <v>1.5392254220456803E-2</v>
      </c>
    </row>
    <row r="10" spans="1:10" s="43" customFormat="1" ht="14.1" customHeight="1" x14ac:dyDescent="0.2">
      <c r="A10" s="12" t="s">
        <v>10</v>
      </c>
      <c r="B10" s="9">
        <v>312</v>
      </c>
      <c r="C10" s="9">
        <v>579</v>
      </c>
      <c r="D10" s="9">
        <v>293</v>
      </c>
      <c r="E10" s="9">
        <v>22</v>
      </c>
      <c r="F10" s="27"/>
      <c r="G10" s="72">
        <v>0.25870646766169153</v>
      </c>
      <c r="H10" s="72">
        <v>0.48009950248756217</v>
      </c>
      <c r="I10" s="72">
        <v>0.24295190713101161</v>
      </c>
      <c r="J10" s="72">
        <v>1.824212271973466E-2</v>
      </c>
    </row>
    <row r="11" spans="1:10" s="43" customFormat="1" ht="14.1" customHeight="1" x14ac:dyDescent="0.2">
      <c r="A11" s="12" t="s">
        <v>11</v>
      </c>
      <c r="B11" s="9">
        <v>340</v>
      </c>
      <c r="C11" s="9">
        <v>657</v>
      </c>
      <c r="D11" s="9">
        <v>324</v>
      </c>
      <c r="E11" s="9">
        <v>20</v>
      </c>
      <c r="F11" s="27"/>
      <c r="G11" s="72">
        <v>0.25354213273676363</v>
      </c>
      <c r="H11" s="72">
        <v>0.48993288590604028</v>
      </c>
      <c r="I11" s="72">
        <v>0.24161073825503357</v>
      </c>
      <c r="J11" s="72">
        <v>1.4914243102162566E-2</v>
      </c>
    </row>
    <row r="12" spans="1:10" s="43" customFormat="1" ht="14.1" customHeight="1" x14ac:dyDescent="0.2">
      <c r="A12" s="12" t="s">
        <v>12</v>
      </c>
      <c r="B12" s="9">
        <v>89</v>
      </c>
      <c r="C12" s="9">
        <v>215</v>
      </c>
      <c r="D12" s="9">
        <v>103</v>
      </c>
      <c r="E12" s="9">
        <v>6</v>
      </c>
      <c r="F12" s="27"/>
      <c r="G12" s="72">
        <v>0.21549636803874092</v>
      </c>
      <c r="H12" s="72">
        <v>0.52058111380145278</v>
      </c>
      <c r="I12" s="72">
        <v>0.24939467312348668</v>
      </c>
      <c r="J12" s="72">
        <v>1.4527845036319613E-2</v>
      </c>
    </row>
    <row r="13" spans="1:10" s="43" customFormat="1" ht="21.95" customHeight="1" x14ac:dyDescent="0.2">
      <c r="A13" s="12" t="s">
        <v>13</v>
      </c>
      <c r="B13" s="9">
        <v>222</v>
      </c>
      <c r="C13" s="9">
        <v>394</v>
      </c>
      <c r="D13" s="9">
        <v>224</v>
      </c>
      <c r="E13" s="9">
        <v>9</v>
      </c>
      <c r="F13" s="27"/>
      <c r="G13" s="72">
        <v>0.26148409893992935</v>
      </c>
      <c r="H13" s="72">
        <v>0.46407538280329802</v>
      </c>
      <c r="I13" s="72">
        <v>0.26383981154299174</v>
      </c>
      <c r="J13" s="72">
        <v>1.0600706713780919E-2</v>
      </c>
    </row>
    <row r="14" spans="1:10" s="43" customFormat="1" ht="14.1" customHeight="1" x14ac:dyDescent="0.2">
      <c r="A14" s="12" t="s">
        <v>14</v>
      </c>
      <c r="B14" s="9">
        <v>2496</v>
      </c>
      <c r="C14" s="9">
        <v>5191</v>
      </c>
      <c r="D14" s="9">
        <v>2340</v>
      </c>
      <c r="E14" s="9">
        <v>203</v>
      </c>
      <c r="F14" s="27"/>
      <c r="G14" s="72">
        <v>0.24398826979472141</v>
      </c>
      <c r="H14" s="72">
        <v>0.50742913000977519</v>
      </c>
      <c r="I14" s="72">
        <v>0.22873900293255131</v>
      </c>
      <c r="J14" s="72">
        <v>1.9843597262952102E-2</v>
      </c>
    </row>
    <row r="15" spans="1:10" s="43" customFormat="1" ht="14.1" customHeight="1" x14ac:dyDescent="0.2">
      <c r="A15" s="12" t="s">
        <v>15</v>
      </c>
      <c r="B15" s="9">
        <v>523</v>
      </c>
      <c r="C15" s="9">
        <v>1147</v>
      </c>
      <c r="D15" s="9">
        <v>564</v>
      </c>
      <c r="E15" s="9">
        <v>48</v>
      </c>
      <c r="F15" s="27"/>
      <c r="G15" s="72">
        <v>0.2291849255039439</v>
      </c>
      <c r="H15" s="72">
        <v>0.50262927256792289</v>
      </c>
      <c r="I15" s="72">
        <v>0.24715162138475022</v>
      </c>
      <c r="J15" s="72">
        <v>2.1034180543382998E-2</v>
      </c>
    </row>
    <row r="16" spans="1:10" s="43" customFormat="1" ht="14.1" customHeight="1" x14ac:dyDescent="0.2">
      <c r="A16" s="12" t="s">
        <v>16</v>
      </c>
      <c r="B16" s="9">
        <v>3079</v>
      </c>
      <c r="C16" s="9">
        <v>5920</v>
      </c>
      <c r="D16" s="9">
        <v>2760</v>
      </c>
      <c r="E16" s="9">
        <v>242</v>
      </c>
      <c r="F16" s="27"/>
      <c r="G16" s="72">
        <v>0.25656195317056912</v>
      </c>
      <c r="H16" s="72">
        <v>0.49329222564786268</v>
      </c>
      <c r="I16" s="72">
        <v>0.22998083493042246</v>
      </c>
      <c r="J16" s="72">
        <v>2.0164986251145739E-2</v>
      </c>
    </row>
    <row r="17" spans="1:10" s="43" customFormat="1" ht="21.95" customHeight="1" x14ac:dyDescent="0.2">
      <c r="A17" s="12" t="s">
        <v>17</v>
      </c>
      <c r="B17" s="9">
        <v>383</v>
      </c>
      <c r="C17" s="9">
        <v>725</v>
      </c>
      <c r="D17" s="9">
        <v>376</v>
      </c>
      <c r="E17" s="9">
        <v>25</v>
      </c>
      <c r="F17" s="27"/>
      <c r="G17" s="72">
        <v>0.25381047051027172</v>
      </c>
      <c r="H17" s="72">
        <v>0.48045062955599732</v>
      </c>
      <c r="I17" s="72">
        <v>0.2491716368455931</v>
      </c>
      <c r="J17" s="72">
        <v>1.656726308813784E-2</v>
      </c>
    </row>
    <row r="18" spans="1:10" s="43" customFormat="1" ht="14.1" customHeight="1" x14ac:dyDescent="0.2">
      <c r="A18" s="12" t="s">
        <v>18</v>
      </c>
      <c r="B18" s="9">
        <v>492</v>
      </c>
      <c r="C18" s="9">
        <v>909</v>
      </c>
      <c r="D18" s="9">
        <v>410</v>
      </c>
      <c r="E18" s="9">
        <v>30</v>
      </c>
      <c r="F18" s="27"/>
      <c r="G18" s="72">
        <v>0.26724606192286798</v>
      </c>
      <c r="H18" s="72">
        <v>0.49375339489407932</v>
      </c>
      <c r="I18" s="72">
        <v>0.22270505160239001</v>
      </c>
      <c r="J18" s="72">
        <v>1.6295491580662683E-2</v>
      </c>
    </row>
    <row r="19" spans="1:10" s="43" customFormat="1" ht="14.1" customHeight="1" x14ac:dyDescent="0.2">
      <c r="A19" s="12" t="s">
        <v>19</v>
      </c>
      <c r="B19" s="9">
        <v>455</v>
      </c>
      <c r="C19" s="9">
        <v>809</v>
      </c>
      <c r="D19" s="9">
        <v>372</v>
      </c>
      <c r="E19" s="9">
        <v>17</v>
      </c>
      <c r="F19" s="27"/>
      <c r="G19" s="72">
        <v>0.27525710828796129</v>
      </c>
      <c r="H19" s="72">
        <v>0.48941318814277074</v>
      </c>
      <c r="I19" s="72">
        <v>0.22504537205081671</v>
      </c>
      <c r="J19" s="72">
        <v>1.02843315184513E-2</v>
      </c>
    </row>
    <row r="20" spans="1:10" s="43" customFormat="1" ht="14.1" customHeight="1" x14ac:dyDescent="0.2">
      <c r="A20" s="12" t="s">
        <v>20</v>
      </c>
      <c r="B20" s="9">
        <v>417</v>
      </c>
      <c r="C20" s="9">
        <v>829</v>
      </c>
      <c r="D20" s="9">
        <v>409</v>
      </c>
      <c r="E20" s="9">
        <v>34</v>
      </c>
      <c r="F20" s="27"/>
      <c r="G20" s="72">
        <v>0.24689165186500889</v>
      </c>
      <c r="H20" s="72">
        <v>0.49082297217288334</v>
      </c>
      <c r="I20" s="72">
        <v>0.24215512137359385</v>
      </c>
      <c r="J20" s="72">
        <v>2.0130254588513915E-2</v>
      </c>
    </row>
    <row r="21" spans="1:10" s="43" customFormat="1" ht="21.95" customHeight="1" x14ac:dyDescent="0.2">
      <c r="A21" s="12" t="s">
        <v>21</v>
      </c>
      <c r="B21" s="9">
        <v>381</v>
      </c>
      <c r="C21" s="9">
        <v>767</v>
      </c>
      <c r="D21" s="9">
        <v>353</v>
      </c>
      <c r="E21" s="9">
        <v>36</v>
      </c>
      <c r="F21" s="27"/>
      <c r="G21" s="72">
        <v>0.24788549121665582</v>
      </c>
      <c r="H21" s="72">
        <v>0.49902407286922579</v>
      </c>
      <c r="I21" s="72">
        <v>0.22966818477553677</v>
      </c>
      <c r="J21" s="72">
        <v>2.3422251138581651E-2</v>
      </c>
    </row>
    <row r="22" spans="1:10" s="43" customFormat="1" ht="14.1" customHeight="1" x14ac:dyDescent="0.2">
      <c r="A22" s="12" t="s">
        <v>22</v>
      </c>
      <c r="B22" s="9">
        <v>299</v>
      </c>
      <c r="C22" s="9">
        <v>707</v>
      </c>
      <c r="D22" s="9">
        <v>368</v>
      </c>
      <c r="E22" s="9">
        <v>18</v>
      </c>
      <c r="F22" s="27"/>
      <c r="G22" s="72">
        <v>0.21479885057471265</v>
      </c>
      <c r="H22" s="72">
        <v>0.5079022988505747</v>
      </c>
      <c r="I22" s="72">
        <v>0.26436781609195403</v>
      </c>
      <c r="J22" s="72">
        <v>1.2931034482758621E-2</v>
      </c>
    </row>
    <row r="23" spans="1:10" s="43" customFormat="1" ht="14.1" customHeight="1" x14ac:dyDescent="0.2">
      <c r="A23" s="12" t="s">
        <v>23</v>
      </c>
      <c r="B23" s="9">
        <v>264</v>
      </c>
      <c r="C23" s="9">
        <v>485</v>
      </c>
      <c r="D23" s="9">
        <v>211</v>
      </c>
      <c r="E23" s="9">
        <v>20</v>
      </c>
      <c r="F23" s="27"/>
      <c r="G23" s="72">
        <v>0.26938775510204083</v>
      </c>
      <c r="H23" s="72">
        <v>0.49489795918367346</v>
      </c>
      <c r="I23" s="72">
        <v>0.21530612244897959</v>
      </c>
      <c r="J23" s="72">
        <v>2.0408163265306121E-2</v>
      </c>
    </row>
    <row r="24" spans="1:10" s="43" customFormat="1" ht="14.1" customHeight="1" x14ac:dyDescent="0.2">
      <c r="A24" s="12" t="s">
        <v>24</v>
      </c>
      <c r="B24" s="9">
        <v>379</v>
      </c>
      <c r="C24" s="9">
        <v>762</v>
      </c>
      <c r="D24" s="9">
        <v>373</v>
      </c>
      <c r="E24" s="9">
        <v>20</v>
      </c>
      <c r="F24" s="27"/>
      <c r="G24" s="72">
        <v>0.2470664928292047</v>
      </c>
      <c r="H24" s="72">
        <v>0.49674054758800523</v>
      </c>
      <c r="I24" s="72">
        <v>0.24315514993481094</v>
      </c>
      <c r="J24" s="72">
        <v>1.303780964797914E-2</v>
      </c>
    </row>
    <row r="25" spans="1:10" ht="14.1" customHeight="1" x14ac:dyDescent="0.2">
      <c r="A25" s="12" t="s">
        <v>25</v>
      </c>
      <c r="B25" s="9">
        <v>413</v>
      </c>
      <c r="C25" s="9">
        <v>794</v>
      </c>
      <c r="D25" s="9">
        <v>357</v>
      </c>
      <c r="E25" s="9">
        <v>40</v>
      </c>
      <c r="F25" s="27"/>
      <c r="G25" s="72">
        <v>0.25748129675810472</v>
      </c>
      <c r="H25" s="72">
        <v>0.49501246882793015</v>
      </c>
      <c r="I25" s="72">
        <v>0.22256857855361595</v>
      </c>
      <c r="J25" s="72">
        <v>2.4937655860349128E-2</v>
      </c>
    </row>
    <row r="26" spans="1:10" ht="21.95" customHeight="1" thickBot="1" x14ac:dyDescent="0.25">
      <c r="A26" s="13" t="s">
        <v>1</v>
      </c>
      <c r="B26" s="35">
        <v>17995</v>
      </c>
      <c r="C26" s="35">
        <v>36960</v>
      </c>
      <c r="D26" s="35">
        <v>16713</v>
      </c>
      <c r="E26" s="35">
        <v>1514</v>
      </c>
      <c r="F26" s="35"/>
      <c r="G26" s="78">
        <v>0.24589379902161734</v>
      </c>
      <c r="H26" s="78">
        <v>0.50504222349758132</v>
      </c>
      <c r="I26" s="78">
        <v>0.2283758301221612</v>
      </c>
      <c r="J26" s="78">
        <v>2.0688147358640104E-2</v>
      </c>
    </row>
    <row r="27" spans="1:10" ht="6" customHeight="1" x14ac:dyDescent="0.2"/>
    <row r="28" spans="1:10" x14ac:dyDescent="0.2">
      <c r="A28" s="74"/>
      <c r="F28">
        <f>IF(F26='8 Bransch Ålder 2022'!F27,0,1)</f>
        <v>0</v>
      </c>
    </row>
    <row r="29" spans="1:10" x14ac:dyDescent="0.2">
      <c r="E29" s="2"/>
    </row>
  </sheetData>
  <mergeCells count="1">
    <mergeCell ref="G3:I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showGridLines="0" zoomScaleNormal="100" workbookViewId="0"/>
  </sheetViews>
  <sheetFormatPr defaultRowHeight="12.75" x14ac:dyDescent="0.2"/>
  <cols>
    <col min="1" max="1" width="43.7109375" customWidth="1"/>
    <col min="2" max="2" width="9.42578125" customWidth="1"/>
    <col min="3" max="5" width="8.7109375" customWidth="1"/>
    <col min="6" max="6" width="9.5703125" customWidth="1"/>
    <col min="7" max="7" width="9.42578125" customWidth="1"/>
  </cols>
  <sheetData>
    <row r="1" spans="1:13" s="3" customFormat="1" ht="24.75" customHeight="1" thickBot="1" x14ac:dyDescent="0.2">
      <c r="A1" s="59" t="s">
        <v>78</v>
      </c>
      <c r="B1" s="17"/>
    </row>
    <row r="2" spans="1:13" s="1" customFormat="1" ht="45" customHeight="1" thickBot="1" x14ac:dyDescent="0.25">
      <c r="A2" s="5" t="s">
        <v>0</v>
      </c>
      <c r="B2" s="6">
        <v>2020</v>
      </c>
      <c r="C2" s="6">
        <v>2021</v>
      </c>
      <c r="D2" s="6">
        <v>2022</v>
      </c>
      <c r="E2" s="7" t="s">
        <v>74</v>
      </c>
      <c r="F2" s="7" t="s">
        <v>75</v>
      </c>
      <c r="G2" s="7" t="s">
        <v>76</v>
      </c>
      <c r="J2" s="65"/>
    </row>
    <row r="3" spans="1:13" s="46" customFormat="1" ht="19.149999999999999" customHeight="1" x14ac:dyDescent="0.2">
      <c r="A3" s="8" t="s">
        <v>28</v>
      </c>
      <c r="B3" s="62">
        <v>2002</v>
      </c>
      <c r="C3" s="9">
        <v>2315</v>
      </c>
      <c r="D3" s="9">
        <v>1939</v>
      </c>
      <c r="E3" s="81">
        <v>2.6495586346369299E-2</v>
      </c>
      <c r="F3" s="44">
        <v>-16.241900647948164</v>
      </c>
      <c r="G3" s="45">
        <v>0.79365729067749435</v>
      </c>
      <c r="M3" s="83"/>
    </row>
    <row r="4" spans="1:13" s="46" customFormat="1" ht="19.149999999999999" customHeight="1" x14ac:dyDescent="0.2">
      <c r="A4" s="12" t="s">
        <v>29</v>
      </c>
      <c r="B4" s="63">
        <v>3131</v>
      </c>
      <c r="C4" s="9">
        <v>3382</v>
      </c>
      <c r="D4" s="9">
        <v>2947</v>
      </c>
      <c r="E4" s="81">
        <v>4.0269465169030634E-2</v>
      </c>
      <c r="F4" s="44">
        <v>-12.8622117090479</v>
      </c>
      <c r="G4" s="45">
        <v>5.0248942845450824</v>
      </c>
      <c r="M4" s="83"/>
    </row>
    <row r="5" spans="1:13" s="46" customFormat="1" ht="19.149999999999999" customHeight="1" x14ac:dyDescent="0.2">
      <c r="A5" s="12" t="s">
        <v>30</v>
      </c>
      <c r="B5" s="63">
        <v>7638</v>
      </c>
      <c r="C5" s="9">
        <v>8514</v>
      </c>
      <c r="D5" s="9">
        <v>7663</v>
      </c>
      <c r="E5" s="81">
        <v>0.1047115410893389</v>
      </c>
      <c r="F5" s="44">
        <v>-9.9953018557669715</v>
      </c>
      <c r="G5" s="45">
        <v>6.5593836935587415</v>
      </c>
      <c r="M5" s="83"/>
    </row>
    <row r="6" spans="1:13" s="46" customFormat="1" ht="19.149999999999999" customHeight="1" x14ac:dyDescent="0.2">
      <c r="A6" s="12" t="s">
        <v>60</v>
      </c>
      <c r="B6" s="63">
        <v>2025</v>
      </c>
      <c r="C6" s="9">
        <v>2041</v>
      </c>
      <c r="D6" s="9">
        <v>1622</v>
      </c>
      <c r="E6" s="81">
        <v>2.2163920089639532E-2</v>
      </c>
      <c r="F6" s="44">
        <v>-20.529152376286135</v>
      </c>
      <c r="G6" s="45">
        <v>6.5884073276737478</v>
      </c>
      <c r="M6" s="83"/>
    </row>
    <row r="7" spans="1:13" s="46" customFormat="1" ht="19.149999999999999" customHeight="1" x14ac:dyDescent="0.2">
      <c r="A7" s="12" t="s">
        <v>61</v>
      </c>
      <c r="B7" s="63">
        <v>2387</v>
      </c>
      <c r="C7" s="9">
        <v>2303</v>
      </c>
      <c r="D7" s="9">
        <v>1893</v>
      </c>
      <c r="E7" s="81">
        <v>2.5867016479462164E-2</v>
      </c>
      <c r="F7" s="44">
        <v>-17.80286582718194</v>
      </c>
      <c r="G7" s="45">
        <v>4.3348828688543364</v>
      </c>
      <c r="M7" s="83"/>
    </row>
    <row r="8" spans="1:13" s="46" customFormat="1" ht="19.149999999999999" customHeight="1" x14ac:dyDescent="0.2">
      <c r="A8" s="12" t="s">
        <v>62</v>
      </c>
      <c r="B8" s="63">
        <v>6293</v>
      </c>
      <c r="C8" s="9">
        <v>7270</v>
      </c>
      <c r="D8" s="9">
        <v>6587</v>
      </c>
      <c r="E8" s="81">
        <v>9.0008472028640943E-2</v>
      </c>
      <c r="F8" s="44">
        <v>-9.3947730398899605</v>
      </c>
      <c r="G8" s="45">
        <v>10.64135702746365</v>
      </c>
      <c r="M8" s="83"/>
    </row>
    <row r="9" spans="1:13" s="46" customFormat="1" ht="19.149999999999999" customHeight="1" x14ac:dyDescent="0.2">
      <c r="A9" s="12" t="s">
        <v>31</v>
      </c>
      <c r="B9" s="63">
        <v>2341</v>
      </c>
      <c r="C9" s="9">
        <v>2804</v>
      </c>
      <c r="D9" s="9">
        <v>2534</v>
      </c>
      <c r="E9" s="81">
        <v>3.4626000929190236E-2</v>
      </c>
      <c r="F9" s="44">
        <v>-9.6291012838801713</v>
      </c>
      <c r="G9" s="45">
        <v>7.6708845431979178</v>
      </c>
      <c r="M9" s="83"/>
    </row>
    <row r="10" spans="1:13" s="46" customFormat="1" ht="19.149999999999999" customHeight="1" x14ac:dyDescent="0.2">
      <c r="A10" s="12" t="s">
        <v>63</v>
      </c>
      <c r="B10" s="63">
        <v>291</v>
      </c>
      <c r="C10" s="9">
        <v>321</v>
      </c>
      <c r="D10" s="9">
        <v>349</v>
      </c>
      <c r="E10" s="81">
        <v>4.7689322510999976E-3</v>
      </c>
      <c r="F10" s="44">
        <v>8.722741433021806</v>
      </c>
      <c r="G10" s="45">
        <v>5.4091754494730315</v>
      </c>
      <c r="M10" s="83"/>
    </row>
    <row r="11" spans="1:13" s="46" customFormat="1" ht="19.149999999999999" customHeight="1" x14ac:dyDescent="0.2">
      <c r="A11" s="12" t="s">
        <v>64</v>
      </c>
      <c r="B11" s="63">
        <v>2380</v>
      </c>
      <c r="C11" s="9">
        <v>2553</v>
      </c>
      <c r="D11" s="9">
        <v>2346</v>
      </c>
      <c r="E11" s="81">
        <v>3.2057063212265313E-2</v>
      </c>
      <c r="F11" s="44">
        <v>-8.1081081081081088</v>
      </c>
      <c r="G11" s="45">
        <v>8.1421580536563365</v>
      </c>
      <c r="M11" s="83"/>
    </row>
    <row r="12" spans="1:13" s="46" customFormat="1" ht="19.149999999999999" customHeight="1" x14ac:dyDescent="0.2">
      <c r="A12" s="12" t="s">
        <v>32</v>
      </c>
      <c r="B12" s="63">
        <v>2040</v>
      </c>
      <c r="C12" s="9">
        <v>2329</v>
      </c>
      <c r="D12" s="9">
        <v>2088</v>
      </c>
      <c r="E12" s="81">
        <v>2.8531606132655575E-2</v>
      </c>
      <c r="F12" s="44">
        <v>-10.347788750536711</v>
      </c>
      <c r="G12" s="45">
        <v>8.4736820745911281</v>
      </c>
      <c r="M12" s="83"/>
    </row>
    <row r="13" spans="1:13" s="46" customFormat="1" ht="19.149999999999999" customHeight="1" x14ac:dyDescent="0.2">
      <c r="A13" s="12" t="s">
        <v>53</v>
      </c>
      <c r="B13" s="63">
        <v>3831</v>
      </c>
      <c r="C13" s="9">
        <v>3941</v>
      </c>
      <c r="D13" s="9">
        <v>4081</v>
      </c>
      <c r="E13" s="81">
        <v>5.5765078844524613E-2</v>
      </c>
      <c r="F13" s="44">
        <v>3.5523978685612785</v>
      </c>
      <c r="G13" s="45">
        <v>8.8877757693229089</v>
      </c>
      <c r="M13" s="83"/>
    </row>
    <row r="14" spans="1:13" s="46" customFormat="1" ht="19.149999999999999" customHeight="1" x14ac:dyDescent="0.2">
      <c r="A14" s="12" t="s">
        <v>33</v>
      </c>
      <c r="B14" s="63">
        <v>5090</v>
      </c>
      <c r="C14" s="9">
        <v>5897</v>
      </c>
      <c r="D14" s="9">
        <v>5740</v>
      </c>
      <c r="E14" s="81">
        <v>7.8434587740154688E-2</v>
      </c>
      <c r="F14" s="44">
        <v>-2.6623706969645582</v>
      </c>
      <c r="G14" s="45">
        <v>4.2715961183544682</v>
      </c>
      <c r="M14" s="83"/>
    </row>
    <row r="15" spans="1:13" s="46" customFormat="1" ht="19.149999999999999" customHeight="1" x14ac:dyDescent="0.2">
      <c r="A15" s="12" t="s">
        <v>54</v>
      </c>
      <c r="B15" s="63">
        <v>7635</v>
      </c>
      <c r="C15" s="9">
        <v>7711</v>
      </c>
      <c r="D15" s="9">
        <v>7790</v>
      </c>
      <c r="E15" s="81">
        <v>0.10644694050449564</v>
      </c>
      <c r="F15" s="44">
        <v>1.0245104396316949</v>
      </c>
      <c r="G15" s="45">
        <v>7.2193132848338823</v>
      </c>
      <c r="M15" s="83"/>
    </row>
    <row r="16" spans="1:13" s="46" customFormat="1" ht="19.149999999999999" customHeight="1" x14ac:dyDescent="0.2">
      <c r="A16" s="12" t="s">
        <v>34</v>
      </c>
      <c r="B16" s="63">
        <v>2977</v>
      </c>
      <c r="C16" s="9">
        <v>3032</v>
      </c>
      <c r="D16" s="9">
        <v>3022</v>
      </c>
      <c r="E16" s="81">
        <v>4.1294307343335793E-2</v>
      </c>
      <c r="F16" s="44">
        <v>-0.32981530343007914</v>
      </c>
      <c r="G16" s="45">
        <v>6.5838779956427018</v>
      </c>
      <c r="M16" s="83"/>
    </row>
    <row r="17" spans="1:13" s="46" customFormat="1" ht="18.600000000000001" customHeight="1" x14ac:dyDescent="0.2">
      <c r="A17" s="12" t="s">
        <v>2</v>
      </c>
      <c r="B17" s="63">
        <v>1018</v>
      </c>
      <c r="C17" s="9">
        <v>1005</v>
      </c>
      <c r="D17" s="9">
        <v>1015</v>
      </c>
      <c r="E17" s="81">
        <v>1.3869530758929792E-2</v>
      </c>
      <c r="F17" s="44">
        <v>0.99502487562189057</v>
      </c>
      <c r="G17" s="45">
        <v>7.7569736339319837</v>
      </c>
      <c r="M17" s="83"/>
    </row>
    <row r="18" spans="1:13" s="47" customFormat="1" ht="23.45" customHeight="1" x14ac:dyDescent="0.2">
      <c r="A18" s="12" t="s">
        <v>35</v>
      </c>
      <c r="B18" s="63">
        <v>2662</v>
      </c>
      <c r="C18" s="9">
        <v>2763</v>
      </c>
      <c r="D18" s="9">
        <v>2574</v>
      </c>
      <c r="E18" s="81">
        <v>3.5172583422152986E-2</v>
      </c>
      <c r="F18" s="44">
        <v>-6.8403908794788277</v>
      </c>
      <c r="G18" s="45">
        <v>7.1947674418604652</v>
      </c>
      <c r="L18" s="46"/>
      <c r="M18" s="84"/>
    </row>
    <row r="19" spans="1:13" s="46" customFormat="1" ht="27.6" customHeight="1" x14ac:dyDescent="0.2">
      <c r="A19" s="18" t="s">
        <v>55</v>
      </c>
      <c r="B19" s="18">
        <v>4122</v>
      </c>
      <c r="C19" s="9">
        <v>4291</v>
      </c>
      <c r="D19" s="9">
        <v>4038</v>
      </c>
      <c r="E19" s="81">
        <v>5.5177502664589644E-2</v>
      </c>
      <c r="F19" s="44">
        <v>-5.8960615241202516</v>
      </c>
      <c r="G19" s="45">
        <v>8.9447102604997344</v>
      </c>
      <c r="M19" s="83"/>
    </row>
    <row r="20" spans="1:13" s="46" customFormat="1" ht="19.149999999999999" customHeight="1" x14ac:dyDescent="0.2">
      <c r="A20" s="12" t="s">
        <v>3</v>
      </c>
      <c r="B20" s="63">
        <v>2887</v>
      </c>
      <c r="C20" s="9">
        <v>2966</v>
      </c>
      <c r="D20" s="9">
        <v>2494</v>
      </c>
      <c r="E20" s="81">
        <v>3.4079418436227485E-2</v>
      </c>
      <c r="F20" s="44">
        <v>-15.913688469318949</v>
      </c>
      <c r="G20" s="45">
        <v>7.8759552832691204</v>
      </c>
      <c r="M20" s="83"/>
    </row>
    <row r="21" spans="1:13" s="46" customFormat="1" ht="19.149999999999999" customHeight="1" x14ac:dyDescent="0.2">
      <c r="A21" s="12" t="s">
        <v>36</v>
      </c>
      <c r="B21" s="63">
        <v>2616</v>
      </c>
      <c r="C21" s="9">
        <v>2693</v>
      </c>
      <c r="D21" s="9">
        <v>2924</v>
      </c>
      <c r="E21" s="81">
        <v>3.9955180235577058E-2</v>
      </c>
      <c r="F21" s="44">
        <v>8.577794281470478</v>
      </c>
      <c r="G21" s="45">
        <v>7.3389890065759751</v>
      </c>
      <c r="M21" s="83"/>
    </row>
    <row r="22" spans="1:13" s="46" customFormat="1" ht="19.149999999999999" customHeight="1" x14ac:dyDescent="0.2">
      <c r="A22" s="12" t="s">
        <v>27</v>
      </c>
      <c r="B22" s="63">
        <v>3760</v>
      </c>
      <c r="C22" s="9">
        <v>4196</v>
      </c>
      <c r="D22" s="9">
        <v>4250</v>
      </c>
      <c r="E22" s="81">
        <v>5.8074389877292229E-2</v>
      </c>
      <c r="F22" s="44">
        <v>1.2869399428026693</v>
      </c>
      <c r="G22" s="45">
        <v>5.8231143385627178</v>
      </c>
      <c r="M22" s="83"/>
    </row>
    <row r="23" spans="1:13" s="46" customFormat="1" ht="19.149999999999999" customHeight="1" x14ac:dyDescent="0.2">
      <c r="A23" s="12" t="s">
        <v>56</v>
      </c>
      <c r="B23" s="63">
        <v>5575</v>
      </c>
      <c r="C23" s="9">
        <v>5495</v>
      </c>
      <c r="D23" s="9">
        <v>4529</v>
      </c>
      <c r="E23" s="81">
        <v>6.1886802765707412E-2</v>
      </c>
      <c r="F23" s="44">
        <v>-17.579617834394902</v>
      </c>
      <c r="G23" s="45">
        <v>6.4344268117692183</v>
      </c>
      <c r="M23" s="83"/>
    </row>
    <row r="24" spans="1:13" s="46" customFormat="1" ht="19.149999999999999" customHeight="1" x14ac:dyDescent="0.2">
      <c r="A24" s="12" t="s">
        <v>37</v>
      </c>
      <c r="B24" s="63">
        <v>986</v>
      </c>
      <c r="C24" s="9">
        <v>868</v>
      </c>
      <c r="D24" s="9">
        <v>757</v>
      </c>
      <c r="E24" s="81">
        <v>1.0344073679320052E-2</v>
      </c>
      <c r="F24" s="44">
        <v>-12.788018433179724</v>
      </c>
      <c r="G24" s="45">
        <v>13.011344104503266</v>
      </c>
      <c r="M24" s="83"/>
    </row>
    <row r="25" spans="1:13" s="46" customFormat="1" ht="19.149999999999999" customHeight="1" thickBot="1" x14ac:dyDescent="0.25">
      <c r="A25" s="13" t="s">
        <v>1</v>
      </c>
      <c r="B25" s="14">
        <v>73687</v>
      </c>
      <c r="C25" s="14">
        <v>78690</v>
      </c>
      <c r="D25" s="14">
        <v>73182</v>
      </c>
      <c r="E25" s="82">
        <v>1</v>
      </c>
      <c r="F25" s="16">
        <v>-6.9996187571483031</v>
      </c>
      <c r="G25" s="48">
        <v>5.6654956128059304</v>
      </c>
      <c r="M25" s="83"/>
    </row>
    <row r="26" spans="1:13" s="58" customFormat="1" ht="17.25" customHeight="1" x14ac:dyDescent="0.2">
      <c r="A26" s="67" t="s">
        <v>83</v>
      </c>
      <c r="B26" s="55"/>
      <c r="C26" s="56"/>
      <c r="D26" s="56"/>
      <c r="E26" s="57"/>
      <c r="G26" s="57"/>
    </row>
    <row r="27" spans="1:13" x14ac:dyDescent="0.2">
      <c r="A27" s="67" t="s">
        <v>84</v>
      </c>
    </row>
  </sheetData>
  <phoneticPr fontId="3"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1"/>
  <sheetViews>
    <sheetView showGridLines="0" zoomScaleNormal="100" workbookViewId="0"/>
  </sheetViews>
  <sheetFormatPr defaultRowHeight="12.75" x14ac:dyDescent="0.2"/>
  <cols>
    <col min="1" max="1" width="43.7109375" customWidth="1"/>
    <col min="2" max="2" width="10" customWidth="1"/>
    <col min="3" max="3" width="10.140625" customWidth="1"/>
    <col min="4" max="4" width="8.5703125" customWidth="1"/>
    <col min="5" max="5" width="1.28515625" customWidth="1"/>
    <col min="6" max="6" width="8.28515625" customWidth="1"/>
    <col min="7" max="7" width="10.140625" customWidth="1"/>
    <col min="8" max="8" width="9" customWidth="1"/>
  </cols>
  <sheetData>
    <row r="1" spans="1:8" s="3" customFormat="1" ht="22.5" customHeight="1" thickBot="1" x14ac:dyDescent="0.25">
      <c r="A1" s="60" t="s">
        <v>67</v>
      </c>
    </row>
    <row r="2" spans="1:8" s="24" customFormat="1" ht="23.25" customHeight="1" x14ac:dyDescent="0.15">
      <c r="A2" s="21"/>
      <c r="B2" s="22" t="s">
        <v>26</v>
      </c>
      <c r="C2" s="23"/>
      <c r="D2" s="21"/>
      <c r="E2" s="21"/>
      <c r="F2" s="22" t="s">
        <v>41</v>
      </c>
      <c r="G2" s="23"/>
      <c r="H2" s="21"/>
    </row>
    <row r="3" spans="1:8" s="26" customFormat="1" ht="49.5" customHeight="1" thickBot="1" x14ac:dyDescent="0.2">
      <c r="A3" s="50" t="s">
        <v>0</v>
      </c>
      <c r="B3" s="86" t="s">
        <v>91</v>
      </c>
      <c r="C3" s="86" t="s">
        <v>92</v>
      </c>
      <c r="D3" s="87" t="s">
        <v>93</v>
      </c>
      <c r="E3" s="86"/>
      <c r="F3" s="86" t="s">
        <v>91</v>
      </c>
      <c r="G3" s="86" t="s">
        <v>92</v>
      </c>
      <c r="H3" s="87" t="s">
        <v>93</v>
      </c>
    </row>
    <row r="4" spans="1:8" s="46" customFormat="1" ht="19.149999999999999" customHeight="1" x14ac:dyDescent="0.2">
      <c r="A4" s="8" t="s">
        <v>28</v>
      </c>
      <c r="B4" s="9">
        <v>484</v>
      </c>
      <c r="C4" s="9">
        <v>1420</v>
      </c>
      <c r="D4" s="9">
        <v>35</v>
      </c>
      <c r="E4" s="49"/>
      <c r="F4" s="81">
        <v>0.24961320268179474</v>
      </c>
      <c r="G4" s="81">
        <v>0.73233625580195982</v>
      </c>
      <c r="H4" s="81">
        <v>1.8050541516245487E-2</v>
      </c>
    </row>
    <row r="5" spans="1:8" s="46" customFormat="1" ht="19.149999999999999" customHeight="1" x14ac:dyDescent="0.2">
      <c r="A5" s="12" t="s">
        <v>29</v>
      </c>
      <c r="B5" s="9">
        <v>1354</v>
      </c>
      <c r="C5" s="9">
        <v>1531</v>
      </c>
      <c r="D5" s="9">
        <v>62</v>
      </c>
      <c r="E5" s="49"/>
      <c r="F5" s="81">
        <v>0.45945028842891078</v>
      </c>
      <c r="G5" s="81">
        <v>0.51951136749236515</v>
      </c>
      <c r="H5" s="81">
        <v>2.1038344078724125E-2</v>
      </c>
    </row>
    <row r="6" spans="1:8" s="46" customFormat="1" ht="19.149999999999999" customHeight="1" x14ac:dyDescent="0.2">
      <c r="A6" s="12" t="s">
        <v>30</v>
      </c>
      <c r="B6" s="9">
        <v>4575</v>
      </c>
      <c r="C6" s="9">
        <v>3031</v>
      </c>
      <c r="D6" s="9">
        <v>57</v>
      </c>
      <c r="E6" s="49"/>
      <c r="F6" s="81">
        <v>0.59702466396972464</v>
      </c>
      <c r="G6" s="81">
        <v>0.39553699595458697</v>
      </c>
      <c r="H6" s="81">
        <v>7.438340075688373E-3</v>
      </c>
    </row>
    <row r="7" spans="1:8" s="46" customFormat="1" ht="19.149999999999999" customHeight="1" x14ac:dyDescent="0.2">
      <c r="A7" s="12" t="s">
        <v>60</v>
      </c>
      <c r="B7" s="9">
        <v>803</v>
      </c>
      <c r="C7" s="9">
        <v>789</v>
      </c>
      <c r="D7" s="9">
        <v>30</v>
      </c>
      <c r="E7" s="49"/>
      <c r="F7" s="81">
        <v>0.49506781750924783</v>
      </c>
      <c r="G7" s="81">
        <v>0.48643649815043155</v>
      </c>
      <c r="H7" s="81">
        <v>1.8495684340320593E-2</v>
      </c>
    </row>
    <row r="8" spans="1:8" s="46" customFormat="1" ht="19.149999999999999" customHeight="1" x14ac:dyDescent="0.2">
      <c r="A8" s="12" t="s">
        <v>61</v>
      </c>
      <c r="B8" s="9">
        <v>1258</v>
      </c>
      <c r="C8" s="9">
        <v>572</v>
      </c>
      <c r="D8" s="9">
        <v>63</v>
      </c>
      <c r="E8" s="49"/>
      <c r="F8" s="81">
        <v>0.66455361859482298</v>
      </c>
      <c r="G8" s="81">
        <v>0.30216587427363972</v>
      </c>
      <c r="H8" s="81">
        <v>3.328050713153724E-2</v>
      </c>
    </row>
    <row r="9" spans="1:8" s="46" customFormat="1" ht="19.149999999999999" customHeight="1" x14ac:dyDescent="0.2">
      <c r="A9" s="12" t="s">
        <v>62</v>
      </c>
      <c r="B9" s="9">
        <v>2269</v>
      </c>
      <c r="C9" s="9">
        <v>4019</v>
      </c>
      <c r="D9" s="9">
        <v>299</v>
      </c>
      <c r="E9" s="49"/>
      <c r="F9" s="81">
        <v>0.34446637315925305</v>
      </c>
      <c r="G9" s="81">
        <v>0.61014118718688326</v>
      </c>
      <c r="H9" s="81">
        <v>4.5392439653863671E-2</v>
      </c>
    </row>
    <row r="10" spans="1:8" s="46" customFormat="1" ht="19.149999999999999" customHeight="1" x14ac:dyDescent="0.2">
      <c r="A10" s="12" t="s">
        <v>31</v>
      </c>
      <c r="B10" s="9">
        <v>1042</v>
      </c>
      <c r="C10" s="9">
        <v>1462</v>
      </c>
      <c r="D10" s="9">
        <v>30</v>
      </c>
      <c r="E10" s="49"/>
      <c r="F10" s="81">
        <v>0.4112075769534333</v>
      </c>
      <c r="G10" s="81">
        <v>0.57695343330702442</v>
      </c>
      <c r="H10" s="81">
        <v>1.1838989739542225E-2</v>
      </c>
    </row>
    <row r="11" spans="1:8" s="46" customFormat="1" ht="19.149999999999999" customHeight="1" x14ac:dyDescent="0.2">
      <c r="A11" s="12" t="s">
        <v>63</v>
      </c>
      <c r="B11" s="9">
        <v>209</v>
      </c>
      <c r="C11" s="9">
        <v>127</v>
      </c>
      <c r="D11" s="9">
        <v>13</v>
      </c>
      <c r="E11" s="49"/>
      <c r="F11" s="81">
        <v>0.59885386819484243</v>
      </c>
      <c r="G11" s="81">
        <v>0.36389684813753581</v>
      </c>
      <c r="H11" s="81">
        <v>3.7249283667621778E-2</v>
      </c>
    </row>
    <row r="12" spans="1:8" s="46" customFormat="1" ht="19.149999999999999" customHeight="1" x14ac:dyDescent="0.2">
      <c r="A12" s="12" t="s">
        <v>64</v>
      </c>
      <c r="B12" s="9">
        <v>1360</v>
      </c>
      <c r="C12" s="9">
        <v>884</v>
      </c>
      <c r="D12" s="9">
        <v>102</v>
      </c>
      <c r="E12" s="49"/>
      <c r="F12" s="81">
        <v>0.57971014492753625</v>
      </c>
      <c r="G12" s="81">
        <v>0.37681159420289856</v>
      </c>
      <c r="H12" s="81">
        <v>4.3478260869565216E-2</v>
      </c>
    </row>
    <row r="13" spans="1:8" s="46" customFormat="1" ht="19.149999999999999" customHeight="1" x14ac:dyDescent="0.2">
      <c r="A13" s="12" t="s">
        <v>32</v>
      </c>
      <c r="B13" s="9">
        <v>1007</v>
      </c>
      <c r="C13" s="9">
        <v>1042</v>
      </c>
      <c r="D13" s="9">
        <v>39</v>
      </c>
      <c r="E13" s="49"/>
      <c r="F13" s="81">
        <v>0.48227969348659006</v>
      </c>
      <c r="G13" s="81">
        <v>0.49904214559386972</v>
      </c>
      <c r="H13" s="81">
        <v>1.8678160919540231E-2</v>
      </c>
    </row>
    <row r="14" spans="1:8" s="46" customFormat="1" ht="19.149999999999999" customHeight="1" x14ac:dyDescent="0.2">
      <c r="A14" s="12" t="s">
        <v>53</v>
      </c>
      <c r="B14" s="9">
        <v>2936</v>
      </c>
      <c r="C14" s="9">
        <v>1113</v>
      </c>
      <c r="D14" s="9">
        <v>32</v>
      </c>
      <c r="E14" s="49"/>
      <c r="F14" s="81">
        <v>0.71943151188434207</v>
      </c>
      <c r="G14" s="81">
        <v>0.27272727272727271</v>
      </c>
      <c r="H14" s="81">
        <v>7.8412153883851993E-3</v>
      </c>
    </row>
    <row r="15" spans="1:8" s="46" customFormat="1" ht="19.149999999999999" customHeight="1" x14ac:dyDescent="0.2">
      <c r="A15" s="12" t="s">
        <v>33</v>
      </c>
      <c r="B15" s="9">
        <v>4786</v>
      </c>
      <c r="C15" s="9">
        <v>895</v>
      </c>
      <c r="D15" s="9">
        <v>59</v>
      </c>
      <c r="E15" s="49"/>
      <c r="F15" s="81">
        <v>0.83379790940766552</v>
      </c>
      <c r="G15" s="81">
        <v>0.15592334494773519</v>
      </c>
      <c r="H15" s="81">
        <v>1.0278745644599303E-2</v>
      </c>
    </row>
    <row r="16" spans="1:8" s="46" customFormat="1" ht="19.149999999999999" customHeight="1" x14ac:dyDescent="0.2">
      <c r="A16" s="12" t="s">
        <v>54</v>
      </c>
      <c r="B16" s="9">
        <v>5854</v>
      </c>
      <c r="C16" s="9">
        <v>1867</v>
      </c>
      <c r="D16" s="9">
        <v>69</v>
      </c>
      <c r="E16" s="49"/>
      <c r="F16" s="81">
        <v>0.75147625160462128</v>
      </c>
      <c r="G16" s="81">
        <v>0.23966623876765084</v>
      </c>
      <c r="H16" s="81">
        <v>8.8575096277278571E-3</v>
      </c>
    </row>
    <row r="17" spans="1:8" s="46" customFormat="1" ht="19.149999999999999" customHeight="1" x14ac:dyDescent="0.2">
      <c r="A17" s="12" t="s">
        <v>34</v>
      </c>
      <c r="B17" s="9">
        <v>2245</v>
      </c>
      <c r="C17" s="9">
        <v>766</v>
      </c>
      <c r="D17" s="9">
        <v>11</v>
      </c>
      <c r="E17" s="49"/>
      <c r="F17" s="81">
        <v>0.74288550628722705</v>
      </c>
      <c r="G17" s="81">
        <v>0.25347452018530775</v>
      </c>
      <c r="H17" s="81">
        <v>3.639973527465255E-3</v>
      </c>
    </row>
    <row r="18" spans="1:8" s="46" customFormat="1" ht="18.600000000000001" customHeight="1" x14ac:dyDescent="0.2">
      <c r="A18" s="12" t="s">
        <v>2</v>
      </c>
      <c r="B18" s="9">
        <v>431</v>
      </c>
      <c r="C18" s="9">
        <v>540</v>
      </c>
      <c r="D18" s="9">
        <v>44</v>
      </c>
      <c r="E18" s="49"/>
      <c r="F18" s="81">
        <v>0.42463054187192117</v>
      </c>
      <c r="G18" s="81">
        <v>0.53201970443349755</v>
      </c>
      <c r="H18" s="81">
        <v>4.3349753694581279E-2</v>
      </c>
    </row>
    <row r="19" spans="1:8" s="47" customFormat="1" ht="23.45" customHeight="1" x14ac:dyDescent="0.15">
      <c r="A19" s="12" t="s">
        <v>35</v>
      </c>
      <c r="B19" s="9">
        <v>1028</v>
      </c>
      <c r="C19" s="9">
        <v>1506</v>
      </c>
      <c r="D19" s="9">
        <v>40</v>
      </c>
      <c r="E19" s="49"/>
      <c r="F19" s="81">
        <v>0.39937839937839936</v>
      </c>
      <c r="G19" s="81">
        <v>0.58508158508158503</v>
      </c>
      <c r="H19" s="81">
        <v>1.554001554001554E-2</v>
      </c>
    </row>
    <row r="20" spans="1:8" s="46" customFormat="1" ht="27.6" customHeight="1" x14ac:dyDescent="0.2">
      <c r="A20" s="18" t="s">
        <v>55</v>
      </c>
      <c r="B20" s="9">
        <v>2071</v>
      </c>
      <c r="C20" s="9">
        <v>1874</v>
      </c>
      <c r="D20" s="9">
        <v>93</v>
      </c>
      <c r="E20" s="49"/>
      <c r="F20" s="81">
        <v>0.51287766220901432</v>
      </c>
      <c r="G20" s="81">
        <v>0.46409113422486381</v>
      </c>
      <c r="H20" s="81">
        <v>2.3031203566121844E-2</v>
      </c>
    </row>
    <row r="21" spans="1:8" s="46" customFormat="1" ht="19.149999999999999" customHeight="1" x14ac:dyDescent="0.2">
      <c r="A21" s="12" t="s">
        <v>3</v>
      </c>
      <c r="B21" s="9">
        <v>865</v>
      </c>
      <c r="C21" s="9">
        <v>1573</v>
      </c>
      <c r="D21" s="9">
        <v>56</v>
      </c>
      <c r="E21" s="49"/>
      <c r="F21" s="81">
        <v>0.34683239775461105</v>
      </c>
      <c r="G21" s="81">
        <v>0.63071371291098632</v>
      </c>
      <c r="H21" s="81">
        <v>2.2453889334402566E-2</v>
      </c>
    </row>
    <row r="22" spans="1:8" s="46" customFormat="1" ht="19.149999999999999" customHeight="1" x14ac:dyDescent="0.2">
      <c r="A22" s="12" t="s">
        <v>36</v>
      </c>
      <c r="B22" s="9">
        <v>1994</v>
      </c>
      <c r="C22" s="9">
        <v>913</v>
      </c>
      <c r="D22" s="9">
        <v>17</v>
      </c>
      <c r="E22" s="49"/>
      <c r="F22" s="81">
        <v>0.68194254445964431</v>
      </c>
      <c r="G22" s="81">
        <v>0.31224350205198359</v>
      </c>
      <c r="H22" s="81">
        <v>5.8139534883720929E-3</v>
      </c>
    </row>
    <row r="23" spans="1:8" s="46" customFormat="1" ht="19.149999999999999" customHeight="1" x14ac:dyDescent="0.2">
      <c r="A23" s="12" t="s">
        <v>27</v>
      </c>
      <c r="B23" s="9">
        <v>1065</v>
      </c>
      <c r="C23" s="9">
        <v>3060</v>
      </c>
      <c r="D23" s="9">
        <v>125</v>
      </c>
      <c r="E23" s="49"/>
      <c r="F23" s="81">
        <v>0.25058823529411767</v>
      </c>
      <c r="G23" s="81">
        <v>0.72</v>
      </c>
      <c r="H23" s="81">
        <v>2.9411764705882353E-2</v>
      </c>
    </row>
    <row r="24" spans="1:8" s="46" customFormat="1" ht="19.149999999999999" customHeight="1" x14ac:dyDescent="0.2">
      <c r="A24" s="12" t="s">
        <v>56</v>
      </c>
      <c r="B24" s="9">
        <v>1203</v>
      </c>
      <c r="C24" s="9">
        <v>3283</v>
      </c>
      <c r="D24" s="9">
        <v>43</v>
      </c>
      <c r="E24" s="49"/>
      <c r="F24" s="81">
        <v>0.26562155001103999</v>
      </c>
      <c r="G24" s="81">
        <v>0.72488408037094276</v>
      </c>
      <c r="H24" s="81">
        <v>9.4943696180172215E-3</v>
      </c>
    </row>
    <row r="25" spans="1:8" s="46" customFormat="1" ht="19.149999999999999" customHeight="1" x14ac:dyDescent="0.2">
      <c r="A25" s="12" t="s">
        <v>37</v>
      </c>
      <c r="B25" s="9">
        <v>323</v>
      </c>
      <c r="C25" s="9">
        <v>401</v>
      </c>
      <c r="D25" s="9">
        <v>33</v>
      </c>
      <c r="E25" s="49"/>
      <c r="F25" s="81">
        <v>0.42668428005284015</v>
      </c>
      <c r="G25" s="81">
        <v>0.52972258916776749</v>
      </c>
      <c r="H25" s="81">
        <v>4.3593130779392336E-2</v>
      </c>
    </row>
    <row r="26" spans="1:8" s="26" customFormat="1" ht="22.5" customHeight="1" thickBot="1" x14ac:dyDescent="0.2">
      <c r="A26" s="13" t="s">
        <v>1</v>
      </c>
      <c r="B26" s="14">
        <v>39162</v>
      </c>
      <c r="C26" s="14">
        <v>32668</v>
      </c>
      <c r="D26" s="14">
        <v>1352</v>
      </c>
      <c r="E26" s="14"/>
      <c r="F26" s="77">
        <v>0.53513158973518082</v>
      </c>
      <c r="G26" s="77">
        <v>0.44639392200267825</v>
      </c>
      <c r="H26" s="77">
        <v>1.8474488262140962E-2</v>
      </c>
    </row>
    <row r="27" spans="1:8" s="24" customFormat="1" ht="14.25" customHeight="1" x14ac:dyDescent="0.15">
      <c r="A27" s="67" t="s">
        <v>52</v>
      </c>
    </row>
    <row r="28" spans="1:8" s="24" customFormat="1" ht="38.25" customHeight="1" x14ac:dyDescent="0.15">
      <c r="D28" s="27"/>
      <c r="E28" s="27"/>
      <c r="H28" s="27"/>
    </row>
    <row r="29" spans="1:8" s="28" customFormat="1" x14ac:dyDescent="0.2"/>
    <row r="30" spans="1:8" s="28" customFormat="1" x14ac:dyDescent="0.2"/>
    <row r="31" spans="1:8" s="28" customFormat="1" x14ac:dyDescent="0.2"/>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showGridLines="0" zoomScaleNormal="100" workbookViewId="0"/>
  </sheetViews>
  <sheetFormatPr defaultRowHeight="12.75" x14ac:dyDescent="0.2"/>
  <cols>
    <col min="1" max="1" width="17.7109375" customWidth="1"/>
    <col min="2" max="5" width="8.7109375" customWidth="1"/>
    <col min="6" max="6" width="9.85546875" customWidth="1"/>
    <col min="7" max="7" width="8.7109375" customWidth="1"/>
    <col min="8" max="8" width="9.28515625" customWidth="1"/>
  </cols>
  <sheetData>
    <row r="1" spans="1:11" s="29" customFormat="1" ht="23.25" customHeight="1" thickBot="1" x14ac:dyDescent="0.25">
      <c r="A1" s="61" t="s">
        <v>77</v>
      </c>
    </row>
    <row r="2" spans="1:11" s="26" customFormat="1" ht="45" customHeight="1" thickBot="1" x14ac:dyDescent="0.2">
      <c r="A2" s="5" t="s">
        <v>4</v>
      </c>
      <c r="B2" s="6">
        <v>2020</v>
      </c>
      <c r="C2" s="6">
        <v>2021</v>
      </c>
      <c r="D2" s="6">
        <v>2022</v>
      </c>
      <c r="E2" s="7" t="s">
        <v>74</v>
      </c>
      <c r="F2" s="7" t="s">
        <v>75</v>
      </c>
      <c r="G2" s="7" t="s">
        <v>81</v>
      </c>
      <c r="H2" s="7" t="s">
        <v>82</v>
      </c>
      <c r="J2" s="66"/>
      <c r="K2" s="66"/>
    </row>
    <row r="3" spans="1:11" s="26" customFormat="1" ht="14.1" customHeight="1" x14ac:dyDescent="0.15">
      <c r="A3" s="8" t="s">
        <v>5</v>
      </c>
      <c r="B3" s="9">
        <v>22549</v>
      </c>
      <c r="C3" s="9">
        <v>23785</v>
      </c>
      <c r="D3" s="9">
        <v>22164</v>
      </c>
      <c r="E3" s="85">
        <v>0.30286135935066</v>
      </c>
      <c r="F3" s="10">
        <v>-6.8152196762665538</v>
      </c>
      <c r="G3" s="11">
        <v>6.0941005675069286</v>
      </c>
      <c r="H3" s="11">
        <v>14.257098637972357</v>
      </c>
    </row>
    <row r="4" spans="1:11" s="26" customFormat="1" ht="14.1" customHeight="1" x14ac:dyDescent="0.15">
      <c r="A4" s="12" t="s">
        <v>6</v>
      </c>
      <c r="B4" s="9">
        <v>2664</v>
      </c>
      <c r="C4" s="9">
        <v>2743</v>
      </c>
      <c r="D4" s="9">
        <v>2624</v>
      </c>
      <c r="E4" s="85">
        <v>3.5855811538356423E-2</v>
      </c>
      <c r="F4" s="10">
        <v>-4.3383157127232961</v>
      </c>
      <c r="G4" s="11">
        <v>5.7653857139718321</v>
      </c>
      <c r="H4" s="11">
        <v>10.635667586749189</v>
      </c>
    </row>
    <row r="5" spans="1:11" s="26" customFormat="1" ht="14.25" customHeight="1" x14ac:dyDescent="0.15">
      <c r="A5" s="12" t="s">
        <v>7</v>
      </c>
      <c r="B5" s="9">
        <v>1797</v>
      </c>
      <c r="C5" s="9">
        <v>1915</v>
      </c>
      <c r="D5" s="9">
        <v>1754</v>
      </c>
      <c r="E5" s="85">
        <v>2.3967642316416606E-2</v>
      </c>
      <c r="F5" s="10">
        <v>-8.4073107049608353</v>
      </c>
      <c r="G5" s="11">
        <v>5.6795000485704108</v>
      </c>
      <c r="H5" s="11">
        <v>10.036506792094391</v>
      </c>
    </row>
    <row r="6" spans="1:11" s="26" customFormat="1" ht="14.1" customHeight="1" x14ac:dyDescent="0.15">
      <c r="A6" s="12" t="s">
        <v>8</v>
      </c>
      <c r="B6" s="9">
        <v>2682</v>
      </c>
      <c r="C6" s="9">
        <v>2797</v>
      </c>
      <c r="D6" s="9">
        <v>2565</v>
      </c>
      <c r="E6" s="85">
        <v>3.5049602361236366E-2</v>
      </c>
      <c r="F6" s="10">
        <v>-8.2946013585984986</v>
      </c>
      <c r="G6" s="11">
        <v>5.2868066863161367</v>
      </c>
      <c r="H6" s="11">
        <v>8.9877640265182848</v>
      </c>
    </row>
    <row r="7" spans="1:11" s="26" customFormat="1" ht="21.95" customHeight="1" x14ac:dyDescent="0.15">
      <c r="A7" s="12" t="s">
        <v>9</v>
      </c>
      <c r="B7" s="9">
        <v>2228</v>
      </c>
      <c r="C7" s="9">
        <v>2258</v>
      </c>
      <c r="D7" s="9">
        <v>2014</v>
      </c>
      <c r="E7" s="85">
        <v>2.7520428520674482E-2</v>
      </c>
      <c r="F7" s="10">
        <v>-10.806023029229408</v>
      </c>
      <c r="G7" s="11">
        <v>4.3408914561600138</v>
      </c>
      <c r="H7" s="11">
        <v>9.2176444204417507</v>
      </c>
    </row>
    <row r="8" spans="1:11" s="26" customFormat="1" ht="14.1" customHeight="1" x14ac:dyDescent="0.15">
      <c r="A8" s="12" t="s">
        <v>10</v>
      </c>
      <c r="B8" s="9">
        <v>1131</v>
      </c>
      <c r="C8" s="9">
        <v>1260</v>
      </c>
      <c r="D8" s="9">
        <v>1206</v>
      </c>
      <c r="E8" s="85">
        <v>1.6479462162826926E-2</v>
      </c>
      <c r="F8" s="10">
        <v>-4.2857142857142856</v>
      </c>
      <c r="G8" s="11">
        <v>4.2544184569795744</v>
      </c>
      <c r="H8" s="11">
        <v>10.019024515871763</v>
      </c>
    </row>
    <row r="9" spans="1:11" s="26" customFormat="1" ht="14.1" customHeight="1" x14ac:dyDescent="0.15">
      <c r="A9" s="12" t="s">
        <v>11</v>
      </c>
      <c r="B9" s="9">
        <v>1303</v>
      </c>
      <c r="C9" s="9">
        <v>1411</v>
      </c>
      <c r="D9" s="9">
        <v>1341</v>
      </c>
      <c r="E9" s="85">
        <v>1.8324178076576207E-2</v>
      </c>
      <c r="F9" s="10">
        <v>-4.9610205527994333</v>
      </c>
      <c r="G9" s="11">
        <v>4.2237550789001226</v>
      </c>
      <c r="H9" s="11">
        <v>9.5434651104864265</v>
      </c>
    </row>
    <row r="10" spans="1:11" s="26" customFormat="1" ht="14.1" customHeight="1" x14ac:dyDescent="0.15">
      <c r="A10" s="12" t="s">
        <v>12</v>
      </c>
      <c r="B10" s="9">
        <v>431</v>
      </c>
      <c r="C10" s="9">
        <v>463</v>
      </c>
      <c r="D10" s="9">
        <v>413</v>
      </c>
      <c r="E10" s="85">
        <v>5.6434642398403975E-3</v>
      </c>
      <c r="F10" s="10">
        <v>-10.799136069114471</v>
      </c>
      <c r="G10" s="11">
        <v>3.9083940569698115</v>
      </c>
      <c r="H10" s="11">
        <v>11.845690520579376</v>
      </c>
    </row>
    <row r="11" spans="1:11" s="26" customFormat="1" ht="21.95" customHeight="1" x14ac:dyDescent="0.15">
      <c r="A11" s="12" t="s">
        <v>13</v>
      </c>
      <c r="B11" s="9">
        <v>809</v>
      </c>
      <c r="C11" s="9">
        <v>929</v>
      </c>
      <c r="D11" s="9">
        <v>849</v>
      </c>
      <c r="E11" s="85">
        <v>1.1601213413134377E-2</v>
      </c>
      <c r="F11" s="10">
        <v>-8.611410118406889</v>
      </c>
      <c r="G11" s="11">
        <v>4.9323185964096901</v>
      </c>
      <c r="H11" s="11">
        <v>9.2046489440131829</v>
      </c>
    </row>
    <row r="12" spans="1:11" s="26" customFormat="1" ht="14.1" customHeight="1" x14ac:dyDescent="0.15">
      <c r="A12" s="12" t="s">
        <v>14</v>
      </c>
      <c r="B12" s="9">
        <v>10126</v>
      </c>
      <c r="C12" s="9">
        <v>11224</v>
      </c>
      <c r="D12" s="9">
        <v>10230</v>
      </c>
      <c r="E12" s="85">
        <v>0.13978847257522342</v>
      </c>
      <c r="F12" s="10">
        <v>-8.8560228082679959</v>
      </c>
      <c r="G12" s="11">
        <v>6.252559393202251</v>
      </c>
      <c r="H12" s="11">
        <v>11.954551669255068</v>
      </c>
    </row>
    <row r="13" spans="1:11" s="26" customFormat="1" ht="14.1" customHeight="1" x14ac:dyDescent="0.15">
      <c r="A13" s="12" t="s">
        <v>15</v>
      </c>
      <c r="B13" s="9">
        <v>2317</v>
      </c>
      <c r="C13" s="9">
        <v>2501</v>
      </c>
      <c r="D13" s="9">
        <v>2282</v>
      </c>
      <c r="E13" s="85">
        <v>3.118253122352491E-2</v>
      </c>
      <c r="F13" s="10">
        <v>-8.7564974010395833</v>
      </c>
      <c r="G13" s="11">
        <v>5.0796901433532184</v>
      </c>
      <c r="H13" s="11">
        <v>11.458757011082154</v>
      </c>
    </row>
    <row r="14" spans="1:11" s="26" customFormat="1" ht="14.1" customHeight="1" x14ac:dyDescent="0.15">
      <c r="A14" s="12" t="s">
        <v>16</v>
      </c>
      <c r="B14" s="9">
        <v>12150</v>
      </c>
      <c r="C14" s="9">
        <v>13076</v>
      </c>
      <c r="D14" s="9">
        <v>12001</v>
      </c>
      <c r="E14" s="85">
        <v>0.1639884124511492</v>
      </c>
      <c r="F14" s="10">
        <v>-8.2211685530743353</v>
      </c>
      <c r="G14" s="11">
        <v>5.5963589392052908</v>
      </c>
      <c r="H14" s="11">
        <v>11.174448400697226</v>
      </c>
    </row>
    <row r="15" spans="1:11" s="26" customFormat="1" ht="21.95" customHeight="1" x14ac:dyDescent="0.15">
      <c r="A15" s="12" t="s">
        <v>17</v>
      </c>
      <c r="B15" s="9">
        <v>1580</v>
      </c>
      <c r="C15" s="9">
        <v>1650</v>
      </c>
      <c r="D15" s="9">
        <v>1509</v>
      </c>
      <c r="E15" s="85">
        <v>2.0619824547019758E-2</v>
      </c>
      <c r="F15" s="10">
        <v>-8.545454545454545</v>
      </c>
      <c r="G15" s="11">
        <v>3.6330805344889852</v>
      </c>
      <c r="H15" s="11">
        <v>9.1483931202143722</v>
      </c>
    </row>
    <row r="16" spans="1:11" s="26" customFormat="1" ht="14.1" customHeight="1" x14ac:dyDescent="0.15">
      <c r="A16" s="12" t="s">
        <v>18</v>
      </c>
      <c r="B16" s="9">
        <v>1766</v>
      </c>
      <c r="C16" s="9">
        <v>1865</v>
      </c>
      <c r="D16" s="9">
        <v>1841</v>
      </c>
      <c r="E16" s="85">
        <v>2.5156459238610589E-2</v>
      </c>
      <c r="F16" s="10">
        <v>-1.2868632707774799</v>
      </c>
      <c r="G16" s="11">
        <v>5.5568970721400541</v>
      </c>
      <c r="H16" s="11">
        <v>10.063958891379215</v>
      </c>
    </row>
    <row r="17" spans="1:8" s="26" customFormat="1" ht="14.1" customHeight="1" x14ac:dyDescent="0.15">
      <c r="A17" s="12" t="s">
        <v>19</v>
      </c>
      <c r="B17" s="9">
        <v>1694</v>
      </c>
      <c r="C17" s="9">
        <v>1799</v>
      </c>
      <c r="D17" s="9">
        <v>1653</v>
      </c>
      <c r="E17" s="85">
        <v>2.2587521521685659E-2</v>
      </c>
      <c r="F17" s="10">
        <v>-8.1156197887715393</v>
      </c>
      <c r="G17" s="11">
        <v>5.8815157445294428</v>
      </c>
      <c r="H17" s="11">
        <v>9.9656958201954549</v>
      </c>
    </row>
    <row r="18" spans="1:8" s="26" customFormat="1" ht="14.1" customHeight="1" x14ac:dyDescent="0.15">
      <c r="A18" s="12" t="s">
        <v>20</v>
      </c>
      <c r="B18" s="9">
        <v>1744</v>
      </c>
      <c r="C18" s="9">
        <v>1748</v>
      </c>
      <c r="D18" s="9">
        <v>1689</v>
      </c>
      <c r="E18" s="85">
        <v>2.3079445765352136E-2</v>
      </c>
      <c r="F18" s="10">
        <v>-3.3752860411899315</v>
      </c>
      <c r="G18" s="11">
        <v>3.7743016759776538</v>
      </c>
      <c r="H18" s="11">
        <v>10.29708523596725</v>
      </c>
    </row>
    <row r="19" spans="1:8" s="26" customFormat="1" ht="21.95" customHeight="1" x14ac:dyDescent="0.15">
      <c r="A19" s="12" t="s">
        <v>21</v>
      </c>
      <c r="B19" s="9">
        <v>1523</v>
      </c>
      <c r="C19" s="9">
        <v>1663</v>
      </c>
      <c r="D19" s="9">
        <v>1537</v>
      </c>
      <c r="E19" s="85">
        <v>2.1002432292093684E-2</v>
      </c>
      <c r="F19" s="10">
        <v>-7.5766686710763684</v>
      </c>
      <c r="G19" s="11">
        <v>4.2368442815006757</v>
      </c>
      <c r="H19" s="11">
        <v>9.2298453685632786</v>
      </c>
    </row>
    <row r="20" spans="1:8" s="26" customFormat="1" ht="14.1" customHeight="1" x14ac:dyDescent="0.15">
      <c r="A20" s="12" t="s">
        <v>22</v>
      </c>
      <c r="B20" s="9">
        <v>1349</v>
      </c>
      <c r="C20" s="9">
        <v>1512</v>
      </c>
      <c r="D20" s="9">
        <v>1392</v>
      </c>
      <c r="E20" s="85">
        <v>1.9021070755103713E-2</v>
      </c>
      <c r="F20" s="10">
        <v>-7.9365079365079358</v>
      </c>
      <c r="G20" s="11">
        <v>3.9497205118746983</v>
      </c>
      <c r="H20" s="11">
        <v>9.8693306296661305</v>
      </c>
    </row>
    <row r="21" spans="1:8" s="26" customFormat="1" ht="14.1" customHeight="1" x14ac:dyDescent="0.15">
      <c r="A21" s="12" t="s">
        <v>23</v>
      </c>
      <c r="B21" s="9">
        <v>918</v>
      </c>
      <c r="C21" s="9">
        <v>1001</v>
      </c>
      <c r="D21" s="9">
        <v>980</v>
      </c>
      <c r="E21" s="85">
        <v>1.3391271077587384E-2</v>
      </c>
      <c r="F21" s="10">
        <v>-2.0979020979020979</v>
      </c>
      <c r="G21" s="11">
        <v>3.6865666027160215</v>
      </c>
      <c r="H21" s="11">
        <v>12.752114508783345</v>
      </c>
    </row>
    <row r="22" spans="1:8" s="26" customFormat="1" ht="14.1" customHeight="1" x14ac:dyDescent="0.15">
      <c r="A22" s="12" t="s">
        <v>24</v>
      </c>
      <c r="B22" s="9">
        <v>1465</v>
      </c>
      <c r="C22" s="9">
        <v>1591</v>
      </c>
      <c r="D22" s="9">
        <v>1534</v>
      </c>
      <c r="E22" s="85">
        <v>2.096143860512148E-2</v>
      </c>
      <c r="F22" s="10">
        <v>-3.5826524198617227</v>
      </c>
      <c r="G22" s="11">
        <v>3.5216602768658603</v>
      </c>
      <c r="H22" s="11">
        <v>9.2313432386729488</v>
      </c>
    </row>
    <row r="23" spans="1:8" s="26" customFormat="1" ht="14.1" customHeight="1" x14ac:dyDescent="0.15">
      <c r="A23" s="12" t="s">
        <v>25</v>
      </c>
      <c r="B23" s="9">
        <v>1461</v>
      </c>
      <c r="C23" s="9">
        <v>1499</v>
      </c>
      <c r="D23" s="9">
        <v>1604</v>
      </c>
      <c r="E23" s="85">
        <v>2.1917957967806292E-2</v>
      </c>
      <c r="F23" s="10">
        <v>7.004669779853236</v>
      </c>
      <c r="G23" s="11">
        <v>4.2793874393041991</v>
      </c>
      <c r="H23" s="11">
        <v>10.912900899429863</v>
      </c>
    </row>
    <row r="24" spans="1:8" s="26" customFormat="1" ht="21.95" customHeight="1" thickBot="1" x14ac:dyDescent="0.2">
      <c r="A24" s="13" t="s">
        <v>1</v>
      </c>
      <c r="B24" s="14">
        <v>73687</v>
      </c>
      <c r="C24" s="14">
        <v>78690</v>
      </c>
      <c r="D24" s="14">
        <v>73182</v>
      </c>
      <c r="E24" s="82">
        <v>1</v>
      </c>
      <c r="F24" s="64">
        <v>-6.9996187571483031</v>
      </c>
      <c r="G24" s="15">
        <v>5.3319247372543304</v>
      </c>
      <c r="H24" s="15">
        <v>11.484670941312393</v>
      </c>
    </row>
    <row r="25" spans="1:8" s="26" customFormat="1" ht="13.5" customHeight="1" x14ac:dyDescent="0.15">
      <c r="A25" s="68" t="s">
        <v>51</v>
      </c>
      <c r="B25" s="42"/>
      <c r="C25" s="42"/>
      <c r="D25" s="42"/>
      <c r="E25" s="42"/>
      <c r="F25" s="42"/>
      <c r="G25" s="42"/>
      <c r="H25" s="30"/>
    </row>
    <row r="26" spans="1:8" s="24" customFormat="1" ht="14.25" customHeight="1" x14ac:dyDescent="0.15">
      <c r="A26" s="68" t="s">
        <v>85</v>
      </c>
    </row>
    <row r="27" spans="1:8" s="24" customFormat="1" ht="12.75" customHeight="1" x14ac:dyDescent="0.2">
      <c r="A27" s="69" t="s">
        <v>86</v>
      </c>
    </row>
    <row r="28" spans="1:8" x14ac:dyDescent="0.2">
      <c r="A28" s="69" t="s">
        <v>87</v>
      </c>
    </row>
    <row r="29" spans="1:8" x14ac:dyDescent="0.2">
      <c r="A29" s="69"/>
    </row>
    <row r="30" spans="1:8" ht="23.25" customHeight="1" x14ac:dyDescent="0.2"/>
    <row r="33" spans="4:4" x14ac:dyDescent="0.2">
      <c r="D33" s="70"/>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showGridLines="0" workbookViewId="0"/>
  </sheetViews>
  <sheetFormatPr defaultRowHeight="12.75" x14ac:dyDescent="0.2"/>
  <cols>
    <col min="1" max="1" width="43" customWidth="1"/>
    <col min="2" max="4" width="6.85546875" customWidth="1"/>
    <col min="5" max="5" width="1.5703125" customWidth="1"/>
    <col min="6" max="6" width="7.42578125" customWidth="1"/>
    <col min="7" max="7" width="6.28515625" customWidth="1"/>
    <col min="8" max="8" width="6.7109375" customWidth="1"/>
    <col min="9" max="12" width="0" hidden="1" customWidth="1"/>
  </cols>
  <sheetData>
    <row r="1" spans="1:12" s="3" customFormat="1" ht="20.100000000000001" customHeight="1" x14ac:dyDescent="0.2">
      <c r="A1" s="88" t="s">
        <v>68</v>
      </c>
      <c r="G1" s="51"/>
    </row>
    <row r="2" spans="1:12" s="3" customFormat="1" ht="4.5" customHeight="1" thickBot="1" x14ac:dyDescent="0.25">
      <c r="A2" s="19"/>
    </row>
    <row r="3" spans="1:12" ht="27" customHeight="1" x14ac:dyDescent="0.2">
      <c r="A3" s="36" t="s">
        <v>0</v>
      </c>
      <c r="B3" s="22" t="s">
        <v>38</v>
      </c>
      <c r="C3" s="22"/>
      <c r="D3" s="22"/>
      <c r="E3" s="21"/>
      <c r="F3" s="91" t="s">
        <v>41</v>
      </c>
      <c r="G3" s="92"/>
      <c r="H3" s="92"/>
    </row>
    <row r="4" spans="1:12" s="43" customFormat="1" ht="24.95" customHeight="1" thickBot="1" x14ac:dyDescent="0.25">
      <c r="A4" s="13"/>
      <c r="B4" s="32" t="s">
        <v>39</v>
      </c>
      <c r="C4" s="25" t="s">
        <v>40</v>
      </c>
      <c r="D4" s="25" t="s">
        <v>50</v>
      </c>
      <c r="E4" s="25"/>
      <c r="F4" s="25" t="s">
        <v>39</v>
      </c>
      <c r="G4" s="25" t="s">
        <v>40</v>
      </c>
      <c r="H4" s="25" t="s">
        <v>50</v>
      </c>
      <c r="I4" s="65" t="s">
        <v>90</v>
      </c>
      <c r="J4" s="65" t="s">
        <v>88</v>
      </c>
      <c r="K4" s="65" t="s">
        <v>89</v>
      </c>
      <c r="L4" s="65"/>
    </row>
    <row r="5" spans="1:12" s="43" customFormat="1" ht="19.5" customHeight="1" x14ac:dyDescent="0.2">
      <c r="A5" s="8" t="s">
        <v>28</v>
      </c>
      <c r="B5" s="33">
        <v>713</v>
      </c>
      <c r="C5" s="33">
        <v>1200</v>
      </c>
      <c r="D5" s="33">
        <v>26</v>
      </c>
      <c r="E5" s="9"/>
      <c r="F5" s="72">
        <v>0.3677153171738009</v>
      </c>
      <c r="G5" s="72">
        <v>0.61887570912841672</v>
      </c>
      <c r="H5" s="72">
        <v>1.3408973697782363E-2</v>
      </c>
      <c r="I5" s="71">
        <f>SUM(F5:H5)</f>
        <v>1</v>
      </c>
      <c r="J5" s="71">
        <f>SUM(B5:D5)</f>
        <v>1939</v>
      </c>
      <c r="K5" s="43">
        <f>IF(J5='1 Bransch 2020-2022'!D3,0,1)</f>
        <v>0</v>
      </c>
    </row>
    <row r="6" spans="1:12" s="43" customFormat="1" ht="18" customHeight="1" x14ac:dyDescent="0.2">
      <c r="A6" s="12" t="s">
        <v>29</v>
      </c>
      <c r="B6" s="33">
        <v>793</v>
      </c>
      <c r="C6" s="33">
        <v>2056</v>
      </c>
      <c r="D6" s="33">
        <v>98</v>
      </c>
      <c r="E6" s="9"/>
      <c r="F6" s="72">
        <v>0.2690872073294876</v>
      </c>
      <c r="G6" s="72">
        <v>0.69765863590091615</v>
      </c>
      <c r="H6" s="72">
        <v>3.3254156769596199E-2</v>
      </c>
      <c r="I6" s="71">
        <f t="shared" ref="I6:I27" si="0">SUM(F6:H6)</f>
        <v>0.99999999999999989</v>
      </c>
      <c r="J6" s="71">
        <f t="shared" ref="J6:J27" si="1">SUM(B6:D6)</f>
        <v>2947</v>
      </c>
      <c r="K6" s="43">
        <f>IF(J6='1 Bransch 2020-2022'!D4,0,1)</f>
        <v>0</v>
      </c>
    </row>
    <row r="7" spans="1:12" s="43" customFormat="1" ht="18" customHeight="1" x14ac:dyDescent="0.2">
      <c r="A7" s="12" t="s">
        <v>30</v>
      </c>
      <c r="B7" s="33">
        <v>603</v>
      </c>
      <c r="C7" s="33">
        <v>6809</v>
      </c>
      <c r="D7" s="33">
        <v>251</v>
      </c>
      <c r="E7" s="9"/>
      <c r="F7" s="72">
        <v>7.8689808169124367E-2</v>
      </c>
      <c r="G7" s="72">
        <v>0.8885553960589847</v>
      </c>
      <c r="H7" s="72">
        <v>3.2754795771890902E-2</v>
      </c>
      <c r="I7" s="71">
        <f t="shared" si="0"/>
        <v>1</v>
      </c>
      <c r="J7" s="71">
        <f t="shared" si="1"/>
        <v>7663</v>
      </c>
      <c r="K7" s="43">
        <f>IF(J7='1 Bransch 2020-2022'!D5,0,1)</f>
        <v>0</v>
      </c>
    </row>
    <row r="8" spans="1:12" s="43" customFormat="1" ht="18" customHeight="1" x14ac:dyDescent="0.2">
      <c r="A8" s="12" t="s">
        <v>60</v>
      </c>
      <c r="B8" s="33">
        <v>141</v>
      </c>
      <c r="C8" s="33">
        <v>1447</v>
      </c>
      <c r="D8" s="33">
        <v>34</v>
      </c>
      <c r="E8" s="9"/>
      <c r="F8" s="72">
        <v>8.6929716399506779E-2</v>
      </c>
      <c r="G8" s="72">
        <v>0.89210850801479658</v>
      </c>
      <c r="H8" s="72">
        <v>2.096177558569667E-2</v>
      </c>
      <c r="I8" s="71">
        <f t="shared" si="0"/>
        <v>1</v>
      </c>
      <c r="J8" s="71">
        <f t="shared" si="1"/>
        <v>1622</v>
      </c>
      <c r="K8" s="43">
        <f>IF(J8='1 Bransch 2020-2022'!D6,0,1)</f>
        <v>0</v>
      </c>
    </row>
    <row r="9" spans="1:12" s="43" customFormat="1" ht="18" customHeight="1" x14ac:dyDescent="0.2">
      <c r="A9" s="12" t="s">
        <v>61</v>
      </c>
      <c r="B9" s="33">
        <v>409</v>
      </c>
      <c r="C9" s="33">
        <v>1400</v>
      </c>
      <c r="D9" s="33">
        <v>84</v>
      </c>
      <c r="E9" s="9"/>
      <c r="F9" s="72">
        <v>0.21605916534601163</v>
      </c>
      <c r="G9" s="72">
        <v>0.73956682514527206</v>
      </c>
      <c r="H9" s="72">
        <v>4.4374009508716325E-2</v>
      </c>
      <c r="I9" s="71">
        <f t="shared" si="0"/>
        <v>1</v>
      </c>
      <c r="J9" s="71">
        <f t="shared" si="1"/>
        <v>1893</v>
      </c>
      <c r="K9" s="43">
        <f>IF(J9='1 Bransch 2020-2022'!D7,0,1)</f>
        <v>0</v>
      </c>
    </row>
    <row r="10" spans="1:12" s="43" customFormat="1" ht="18" customHeight="1" x14ac:dyDescent="0.2">
      <c r="A10" s="12" t="s">
        <v>62</v>
      </c>
      <c r="B10" s="33">
        <v>2192</v>
      </c>
      <c r="C10" s="33">
        <v>4280</v>
      </c>
      <c r="D10" s="33">
        <v>115</v>
      </c>
      <c r="E10" s="9"/>
      <c r="F10" s="72">
        <v>0.33277668134203736</v>
      </c>
      <c r="G10" s="72">
        <v>0.64976468802186127</v>
      </c>
      <c r="H10" s="72">
        <v>1.745863063610141E-2</v>
      </c>
      <c r="I10" s="71">
        <f t="shared" si="0"/>
        <v>1</v>
      </c>
      <c r="J10" s="71">
        <f t="shared" si="1"/>
        <v>6587</v>
      </c>
      <c r="K10" s="43">
        <f>IF(J10='1 Bransch 2020-2022'!D8,0,1)</f>
        <v>0</v>
      </c>
    </row>
    <row r="11" spans="1:12" s="43" customFormat="1" ht="18" customHeight="1" x14ac:dyDescent="0.2">
      <c r="A11" s="12" t="s">
        <v>31</v>
      </c>
      <c r="B11" s="33">
        <v>215</v>
      </c>
      <c r="C11" s="33">
        <v>2266</v>
      </c>
      <c r="D11" s="33">
        <v>53</v>
      </c>
      <c r="E11" s="9"/>
      <c r="F11" s="72">
        <v>8.4846093133385952E-2</v>
      </c>
      <c r="G11" s="72">
        <v>0.89423835832675613</v>
      </c>
      <c r="H11" s="72">
        <v>2.0915548539857932E-2</v>
      </c>
      <c r="I11" s="71">
        <f t="shared" si="0"/>
        <v>1</v>
      </c>
      <c r="J11" s="71">
        <f t="shared" si="1"/>
        <v>2534</v>
      </c>
      <c r="K11" s="43">
        <f>IF(J11='1 Bransch 2020-2022'!D9,0,1)</f>
        <v>0</v>
      </c>
    </row>
    <row r="12" spans="1:12" s="43" customFormat="1" ht="18" customHeight="1" x14ac:dyDescent="0.2">
      <c r="A12" s="12" t="s">
        <v>63</v>
      </c>
      <c r="B12" s="33">
        <v>133</v>
      </c>
      <c r="C12" s="33">
        <v>203</v>
      </c>
      <c r="D12" s="33">
        <v>13</v>
      </c>
      <c r="E12" s="9"/>
      <c r="F12" s="72">
        <v>0.38108882521489973</v>
      </c>
      <c r="G12" s="72">
        <v>0.58166189111747846</v>
      </c>
      <c r="H12" s="72">
        <v>3.7249283667621778E-2</v>
      </c>
      <c r="I12" s="71">
        <f t="shared" si="0"/>
        <v>1</v>
      </c>
      <c r="J12" s="71">
        <f t="shared" si="1"/>
        <v>349</v>
      </c>
      <c r="K12" s="43">
        <f>IF(J12='1 Bransch 2020-2022'!D10,0,1)</f>
        <v>0</v>
      </c>
    </row>
    <row r="13" spans="1:12" s="43" customFormat="1" ht="18" customHeight="1" x14ac:dyDescent="0.2">
      <c r="A13" s="12" t="s">
        <v>64</v>
      </c>
      <c r="B13" s="33">
        <v>739</v>
      </c>
      <c r="C13" s="33">
        <v>1577</v>
      </c>
      <c r="D13" s="33">
        <v>30</v>
      </c>
      <c r="E13" s="9"/>
      <c r="F13" s="72">
        <v>0.31500426257459507</v>
      </c>
      <c r="G13" s="72">
        <v>0.67220801364023874</v>
      </c>
      <c r="H13" s="72">
        <v>1.278772378516624E-2</v>
      </c>
      <c r="I13" s="71">
        <f t="shared" si="0"/>
        <v>1.0000000000000002</v>
      </c>
      <c r="J13" s="71">
        <f t="shared" si="1"/>
        <v>2346</v>
      </c>
      <c r="K13" s="43">
        <f>IF(J13='1 Bransch 2020-2022'!D11,0,1)</f>
        <v>0</v>
      </c>
    </row>
    <row r="14" spans="1:12" s="43" customFormat="1" ht="18" customHeight="1" x14ac:dyDescent="0.2">
      <c r="A14" s="12" t="s">
        <v>32</v>
      </c>
      <c r="B14" s="33">
        <v>568</v>
      </c>
      <c r="C14" s="33">
        <v>1480</v>
      </c>
      <c r="D14" s="33">
        <v>40</v>
      </c>
      <c r="E14" s="9"/>
      <c r="F14" s="72">
        <v>0.27203065134099619</v>
      </c>
      <c r="G14" s="72">
        <v>0.70881226053639845</v>
      </c>
      <c r="H14" s="72">
        <v>1.9157088122605363E-2</v>
      </c>
      <c r="I14" s="71">
        <f t="shared" si="0"/>
        <v>1</v>
      </c>
      <c r="J14" s="71">
        <f t="shared" si="1"/>
        <v>2088</v>
      </c>
      <c r="K14" s="43">
        <f>IF(J14='1 Bransch 2020-2022'!D12,0,1)</f>
        <v>0</v>
      </c>
    </row>
    <row r="15" spans="1:12" s="43" customFormat="1" ht="18" customHeight="1" x14ac:dyDescent="0.2">
      <c r="A15" s="12" t="s">
        <v>53</v>
      </c>
      <c r="B15" s="33">
        <v>527</v>
      </c>
      <c r="C15" s="33">
        <v>3445</v>
      </c>
      <c r="D15" s="33">
        <v>109</v>
      </c>
      <c r="E15" s="9"/>
      <c r="F15" s="72">
        <v>0.12913501592746876</v>
      </c>
      <c r="G15" s="72">
        <v>0.8441558441558441</v>
      </c>
      <c r="H15" s="72">
        <v>2.6709139916687087E-2</v>
      </c>
      <c r="I15" s="71">
        <f t="shared" si="0"/>
        <v>1</v>
      </c>
      <c r="J15" s="71">
        <f t="shared" si="1"/>
        <v>4081</v>
      </c>
      <c r="K15" s="43">
        <f>IF(J15='1 Bransch 2020-2022'!D13,0,1)</f>
        <v>0</v>
      </c>
    </row>
    <row r="16" spans="1:12" s="43" customFormat="1" ht="18" customHeight="1" x14ac:dyDescent="0.2">
      <c r="A16" s="12" t="s">
        <v>33</v>
      </c>
      <c r="B16" s="33">
        <v>1119</v>
      </c>
      <c r="C16" s="33">
        <v>4480</v>
      </c>
      <c r="D16" s="33">
        <v>141</v>
      </c>
      <c r="E16" s="9"/>
      <c r="F16" s="72">
        <v>0.19494773519163763</v>
      </c>
      <c r="G16" s="72">
        <v>0.78048780487804881</v>
      </c>
      <c r="H16" s="72">
        <v>2.456445993031359E-2</v>
      </c>
      <c r="I16" s="71">
        <f t="shared" si="0"/>
        <v>1</v>
      </c>
      <c r="J16" s="71">
        <f t="shared" si="1"/>
        <v>5740</v>
      </c>
      <c r="K16" s="43">
        <f>IF(J16='1 Bransch 2020-2022'!D14,0,1)</f>
        <v>0</v>
      </c>
    </row>
    <row r="17" spans="1:11" s="43" customFormat="1" ht="18" customHeight="1" x14ac:dyDescent="0.2">
      <c r="A17" s="12" t="s">
        <v>54</v>
      </c>
      <c r="B17" s="33">
        <v>2937</v>
      </c>
      <c r="C17" s="33">
        <v>4703</v>
      </c>
      <c r="D17" s="33">
        <v>150</v>
      </c>
      <c r="E17" s="9"/>
      <c r="F17" s="72">
        <v>0.37702182284980745</v>
      </c>
      <c r="G17" s="72">
        <v>0.60372272143774064</v>
      </c>
      <c r="H17" s="72">
        <v>1.9255455712451863E-2</v>
      </c>
      <c r="I17" s="71">
        <f t="shared" si="0"/>
        <v>1</v>
      </c>
      <c r="J17" s="71">
        <f t="shared" si="1"/>
        <v>7790</v>
      </c>
      <c r="K17" s="43">
        <f>IF(J17='1 Bransch 2020-2022'!D15,0,1)</f>
        <v>0</v>
      </c>
    </row>
    <row r="18" spans="1:11" s="43" customFormat="1" ht="18" customHeight="1" x14ac:dyDescent="0.2">
      <c r="A18" s="12" t="s">
        <v>34</v>
      </c>
      <c r="B18" s="33">
        <v>450</v>
      </c>
      <c r="C18" s="33">
        <v>2515</v>
      </c>
      <c r="D18" s="33">
        <v>57</v>
      </c>
      <c r="E18" s="9"/>
      <c r="F18" s="72">
        <v>0.14890800794176043</v>
      </c>
      <c r="G18" s="72">
        <v>0.83223031105228329</v>
      </c>
      <c r="H18" s="72">
        <v>1.886168100595632E-2</v>
      </c>
      <c r="I18" s="71">
        <f t="shared" si="0"/>
        <v>1</v>
      </c>
      <c r="J18" s="71">
        <f t="shared" si="1"/>
        <v>3022</v>
      </c>
      <c r="K18" s="43">
        <f>IF(J18='1 Bransch 2020-2022'!D16,0,1)</f>
        <v>0</v>
      </c>
    </row>
    <row r="19" spans="1:11" s="43" customFormat="1" ht="18" customHeight="1" x14ac:dyDescent="0.2">
      <c r="A19" s="12" t="s">
        <v>2</v>
      </c>
      <c r="B19" s="33">
        <v>387</v>
      </c>
      <c r="C19" s="33">
        <v>603</v>
      </c>
      <c r="D19" s="33">
        <v>25</v>
      </c>
      <c r="E19" s="9"/>
      <c r="F19" s="72">
        <v>0.3812807881773399</v>
      </c>
      <c r="G19" s="72">
        <v>0.59408866995073895</v>
      </c>
      <c r="H19" s="72">
        <v>2.4630541871921183E-2</v>
      </c>
      <c r="I19" s="71">
        <f t="shared" si="0"/>
        <v>1</v>
      </c>
      <c r="J19" s="71">
        <f t="shared" si="1"/>
        <v>1015</v>
      </c>
      <c r="K19" s="43">
        <f>IF(J19='1 Bransch 2020-2022'!D17,0,1)</f>
        <v>0</v>
      </c>
    </row>
    <row r="20" spans="1:11" s="43" customFormat="1" ht="24" customHeight="1" x14ac:dyDescent="0.2">
      <c r="A20" s="12" t="s">
        <v>65</v>
      </c>
      <c r="B20" s="33">
        <v>1279</v>
      </c>
      <c r="C20" s="33">
        <v>1269</v>
      </c>
      <c r="D20" s="33">
        <v>26</v>
      </c>
      <c r="E20" s="9"/>
      <c r="F20" s="72">
        <v>0.49689199689199687</v>
      </c>
      <c r="G20" s="72">
        <v>0.49300699300699302</v>
      </c>
      <c r="H20" s="72">
        <v>1.0101010101010102E-2</v>
      </c>
      <c r="I20" s="71">
        <f t="shared" si="0"/>
        <v>0.99999999999999989</v>
      </c>
      <c r="J20" s="71">
        <f t="shared" si="1"/>
        <v>2574</v>
      </c>
      <c r="K20" s="43">
        <f>IF(J20='1 Bransch 2020-2022'!D18,0,1)</f>
        <v>0</v>
      </c>
    </row>
    <row r="21" spans="1:11" s="43" customFormat="1" ht="24" customHeight="1" x14ac:dyDescent="0.2">
      <c r="A21" s="12" t="s">
        <v>55</v>
      </c>
      <c r="B21" s="33">
        <v>1453</v>
      </c>
      <c r="C21" s="33">
        <v>2503</v>
      </c>
      <c r="D21" s="33">
        <v>82</v>
      </c>
      <c r="E21" s="9"/>
      <c r="F21" s="72">
        <v>0.35983159980188212</v>
      </c>
      <c r="G21" s="72">
        <v>0.61986131748390294</v>
      </c>
      <c r="H21" s="72">
        <v>2.0307082714214959E-2</v>
      </c>
      <c r="I21" s="71">
        <f t="shared" si="0"/>
        <v>1</v>
      </c>
      <c r="J21" s="71">
        <f t="shared" si="1"/>
        <v>4038</v>
      </c>
      <c r="K21" s="43">
        <f>IF(J21='1 Bransch 2020-2022'!D19,0,1)</f>
        <v>0</v>
      </c>
    </row>
    <row r="22" spans="1:11" s="43" customFormat="1" ht="18" customHeight="1" x14ac:dyDescent="0.2">
      <c r="A22" s="12" t="s">
        <v>3</v>
      </c>
      <c r="B22" s="33">
        <v>1314</v>
      </c>
      <c r="C22" s="33">
        <v>1151</v>
      </c>
      <c r="D22" s="33">
        <v>29</v>
      </c>
      <c r="E22" s="9"/>
      <c r="F22" s="72">
        <v>0.52686447473937448</v>
      </c>
      <c r="G22" s="72">
        <v>0.46150761828388132</v>
      </c>
      <c r="H22" s="72">
        <v>1.1627906976744186E-2</v>
      </c>
      <c r="I22" s="71">
        <f t="shared" si="0"/>
        <v>1</v>
      </c>
      <c r="J22" s="71">
        <f t="shared" si="1"/>
        <v>2494</v>
      </c>
      <c r="K22" s="43">
        <f>IF(J22='1 Bransch 2020-2022'!D20,0,1)</f>
        <v>0</v>
      </c>
    </row>
    <row r="23" spans="1:11" s="43" customFormat="1" ht="18" customHeight="1" x14ac:dyDescent="0.2">
      <c r="A23" s="12" t="s">
        <v>36</v>
      </c>
      <c r="B23" s="33">
        <v>1635</v>
      </c>
      <c r="C23" s="33">
        <v>1251</v>
      </c>
      <c r="D23" s="33">
        <v>38</v>
      </c>
      <c r="E23" s="9"/>
      <c r="F23" s="72">
        <v>0.55916552667578656</v>
      </c>
      <c r="G23" s="72">
        <v>0.42783857729138169</v>
      </c>
      <c r="H23" s="72">
        <v>1.2995896032831737E-2</v>
      </c>
      <c r="I23" s="71">
        <f t="shared" si="0"/>
        <v>0.99999999999999989</v>
      </c>
      <c r="J23" s="71">
        <f t="shared" si="1"/>
        <v>2924</v>
      </c>
      <c r="K23" s="43">
        <f>IF(J23='1 Bransch 2020-2022'!D21,0,1)</f>
        <v>0</v>
      </c>
    </row>
    <row r="24" spans="1:11" s="43" customFormat="1" ht="18" customHeight="1" x14ac:dyDescent="0.2">
      <c r="A24" s="12" t="s">
        <v>27</v>
      </c>
      <c r="B24" s="33">
        <v>1810</v>
      </c>
      <c r="C24" s="33">
        <v>2393</v>
      </c>
      <c r="D24" s="33">
        <v>47</v>
      </c>
      <c r="E24" s="9"/>
      <c r="F24" s="72">
        <v>0.42588235294117649</v>
      </c>
      <c r="G24" s="72">
        <v>0.56305882352941172</v>
      </c>
      <c r="H24" s="72">
        <v>1.1058823529411765E-2</v>
      </c>
      <c r="I24" s="71">
        <f t="shared" si="0"/>
        <v>1</v>
      </c>
      <c r="J24" s="71">
        <f t="shared" si="1"/>
        <v>4250</v>
      </c>
      <c r="K24" s="43">
        <f>IF(J24='1 Bransch 2020-2022'!D22,0,1)</f>
        <v>0</v>
      </c>
    </row>
    <row r="25" spans="1:11" s="43" customFormat="1" ht="18" customHeight="1" x14ac:dyDescent="0.2">
      <c r="A25" s="12" t="s">
        <v>56</v>
      </c>
      <c r="B25" s="33">
        <v>3282</v>
      </c>
      <c r="C25" s="33">
        <v>1169</v>
      </c>
      <c r="D25" s="33">
        <v>78</v>
      </c>
      <c r="E25" s="9"/>
      <c r="F25" s="72">
        <v>0.72466328107750055</v>
      </c>
      <c r="G25" s="72">
        <v>0.25811437403400311</v>
      </c>
      <c r="H25" s="72">
        <v>1.7222344888496357E-2</v>
      </c>
      <c r="I25" s="71">
        <f t="shared" si="0"/>
        <v>1</v>
      </c>
      <c r="J25" s="71">
        <f t="shared" si="1"/>
        <v>4529</v>
      </c>
      <c r="K25" s="43">
        <f>IF(J25='1 Bransch 2020-2022'!D23,0,1)</f>
        <v>0</v>
      </c>
    </row>
    <row r="26" spans="1:11" s="43" customFormat="1" ht="18" customHeight="1" x14ac:dyDescent="0.2">
      <c r="A26" s="12" t="s">
        <v>37</v>
      </c>
      <c r="B26" s="33">
        <v>204</v>
      </c>
      <c r="C26" s="33">
        <v>522</v>
      </c>
      <c r="D26" s="33">
        <v>31</v>
      </c>
      <c r="E26" s="9"/>
      <c r="F26" s="72">
        <v>0.26948480845442535</v>
      </c>
      <c r="G26" s="72">
        <v>0.6895640686922061</v>
      </c>
      <c r="H26" s="72">
        <v>4.0951122853368563E-2</v>
      </c>
      <c r="I26" s="71">
        <f t="shared" si="0"/>
        <v>1</v>
      </c>
      <c r="J26" s="71">
        <f t="shared" si="1"/>
        <v>757</v>
      </c>
      <c r="K26" s="43">
        <f>IF(J26='1 Bransch 2020-2022'!D24,0,1)</f>
        <v>0</v>
      </c>
    </row>
    <row r="27" spans="1:11" s="43" customFormat="1" ht="27.75" customHeight="1" thickBot="1" x14ac:dyDescent="0.25">
      <c r="A27" s="13" t="s">
        <v>1</v>
      </c>
      <c r="B27" s="34">
        <v>22903</v>
      </c>
      <c r="C27" s="34">
        <v>48722</v>
      </c>
      <c r="D27" s="34">
        <v>1557</v>
      </c>
      <c r="E27" s="34"/>
      <c r="F27" s="73">
        <v>0.3129594709081468</v>
      </c>
      <c r="G27" s="73">
        <v>0.66576480555327811</v>
      </c>
      <c r="H27" s="73">
        <v>2.1275723538575059E-2</v>
      </c>
      <c r="I27" s="71">
        <f t="shared" si="0"/>
        <v>1</v>
      </c>
      <c r="J27" s="71">
        <f t="shared" si="1"/>
        <v>73182</v>
      </c>
      <c r="K27" s="43">
        <f>IF(J27='1 Bransch 2020-2022'!D25,0,1)</f>
        <v>0</v>
      </c>
    </row>
    <row r="28" spans="1:11" x14ac:dyDescent="0.2">
      <c r="A28" s="41"/>
    </row>
    <row r="29" spans="1:11" x14ac:dyDescent="0.2">
      <c r="A29" s="24"/>
      <c r="D29" s="2"/>
    </row>
    <row r="30" spans="1:11" x14ac:dyDescent="0.2">
      <c r="A30" s="28"/>
      <c r="D30" s="2"/>
      <c r="H30" s="2"/>
    </row>
    <row r="31" spans="1:11" x14ac:dyDescent="0.2">
      <c r="A31" s="28"/>
    </row>
    <row r="32" spans="1:11" x14ac:dyDescent="0.2">
      <c r="A32" s="28"/>
    </row>
  </sheetData>
  <mergeCells count="1">
    <mergeCell ref="F3:H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9"/>
  <sheetViews>
    <sheetView showGridLines="0" workbookViewId="0"/>
  </sheetViews>
  <sheetFormatPr defaultRowHeight="12.75" x14ac:dyDescent="0.2"/>
  <cols>
    <col min="1" max="1" width="20.140625" customWidth="1"/>
    <col min="2" max="3" width="6.28515625" customWidth="1"/>
    <col min="4" max="4" width="6.85546875" customWidth="1"/>
    <col min="5" max="5" width="1.5703125" customWidth="1"/>
    <col min="6" max="7" width="6.28515625" customWidth="1"/>
    <col min="8" max="8" width="6.85546875" customWidth="1"/>
    <col min="9" max="9" width="8.28515625" customWidth="1"/>
  </cols>
  <sheetData>
    <row r="1" spans="1:9" s="3" customFormat="1" ht="17.25" customHeight="1" x14ac:dyDescent="0.2">
      <c r="A1" s="61" t="s">
        <v>79</v>
      </c>
      <c r="B1" s="20"/>
      <c r="C1" s="20"/>
      <c r="D1" s="20"/>
      <c r="E1" s="20"/>
      <c r="F1" s="20"/>
      <c r="G1" s="20"/>
      <c r="H1" s="20"/>
    </row>
    <row r="2" spans="1:9" s="3" customFormat="1" ht="4.5" customHeight="1" thickBot="1" x14ac:dyDescent="0.25">
      <c r="A2" s="19"/>
      <c r="B2" s="20"/>
      <c r="C2" s="20"/>
      <c r="D2" s="20"/>
      <c r="E2" s="20"/>
      <c r="F2" s="20"/>
      <c r="G2" s="20"/>
      <c r="H2" s="20"/>
    </row>
    <row r="3" spans="1:9" ht="24.95" customHeight="1" x14ac:dyDescent="0.2">
      <c r="A3" s="38" t="s">
        <v>4</v>
      </c>
      <c r="B3" s="31" t="s">
        <v>38</v>
      </c>
      <c r="C3" s="31"/>
      <c r="D3" s="31"/>
      <c r="E3" s="38"/>
      <c r="F3" s="93" t="s">
        <v>43</v>
      </c>
      <c r="G3" s="94"/>
      <c r="H3" s="95"/>
    </row>
    <row r="4" spans="1:9" s="43" customFormat="1" ht="30" customHeight="1" thickBot="1" x14ac:dyDescent="0.25">
      <c r="A4" s="13"/>
      <c r="B4" s="25" t="s">
        <v>39</v>
      </c>
      <c r="C4" s="25" t="s">
        <v>40</v>
      </c>
      <c r="D4" s="25" t="s">
        <v>50</v>
      </c>
      <c r="E4" s="25"/>
      <c r="F4" s="25" t="s">
        <v>39</v>
      </c>
      <c r="G4" s="25" t="s">
        <v>40</v>
      </c>
      <c r="H4" s="25" t="s">
        <v>50</v>
      </c>
    </row>
    <row r="5" spans="1:9" s="43" customFormat="1" ht="21.95" customHeight="1" x14ac:dyDescent="0.2">
      <c r="A5" s="37" t="s">
        <v>5</v>
      </c>
      <c r="B5" s="9">
        <v>7194</v>
      </c>
      <c r="C5" s="9">
        <v>14358</v>
      </c>
      <c r="D5" s="9">
        <v>612</v>
      </c>
      <c r="E5" s="27"/>
      <c r="F5" s="75">
        <v>0.32458040064970223</v>
      </c>
      <c r="G5" s="75">
        <v>0.64780725500812131</v>
      </c>
      <c r="H5" s="75">
        <v>2.7612344342176503E-2</v>
      </c>
      <c r="I5" s="76"/>
    </row>
    <row r="6" spans="1:9" s="43" customFormat="1" ht="14.1" customHeight="1" x14ac:dyDescent="0.2">
      <c r="A6" s="12" t="s">
        <v>6</v>
      </c>
      <c r="B6" s="9">
        <v>835</v>
      </c>
      <c r="C6" s="9">
        <v>1755</v>
      </c>
      <c r="D6" s="9">
        <v>34</v>
      </c>
      <c r="E6" s="27"/>
      <c r="F6" s="75">
        <v>0.31821646341463417</v>
      </c>
      <c r="G6" s="75">
        <v>0.66882621951219512</v>
      </c>
      <c r="H6" s="75">
        <v>1.2957317073170731E-2</v>
      </c>
      <c r="I6" s="76"/>
    </row>
    <row r="7" spans="1:9" s="43" customFormat="1" ht="14.1" customHeight="1" x14ac:dyDescent="0.2">
      <c r="A7" s="12" t="s">
        <v>7</v>
      </c>
      <c r="B7" s="9">
        <v>556</v>
      </c>
      <c r="C7" s="9">
        <v>1172</v>
      </c>
      <c r="D7" s="9">
        <v>26</v>
      </c>
      <c r="E7" s="27"/>
      <c r="F7" s="75">
        <v>0.31698973774230332</v>
      </c>
      <c r="G7" s="75">
        <v>0.66818700114025087</v>
      </c>
      <c r="H7" s="75">
        <v>1.4823261117445839E-2</v>
      </c>
      <c r="I7" s="76"/>
    </row>
    <row r="8" spans="1:9" s="43" customFormat="1" ht="14.1" customHeight="1" x14ac:dyDescent="0.2">
      <c r="A8" s="12" t="s">
        <v>8</v>
      </c>
      <c r="B8" s="9">
        <v>741</v>
      </c>
      <c r="C8" s="9">
        <v>1787</v>
      </c>
      <c r="D8" s="9">
        <v>37</v>
      </c>
      <c r="E8" s="27"/>
      <c r="F8" s="75">
        <v>0.28888888888888886</v>
      </c>
      <c r="G8" s="75">
        <v>0.69668615984405458</v>
      </c>
      <c r="H8" s="75">
        <v>1.442495126705653E-2</v>
      </c>
      <c r="I8" s="76"/>
    </row>
    <row r="9" spans="1:9" s="43" customFormat="1" ht="21.95" customHeight="1" x14ac:dyDescent="0.2">
      <c r="A9" s="12" t="s">
        <v>9</v>
      </c>
      <c r="B9" s="9">
        <v>578</v>
      </c>
      <c r="C9" s="9">
        <v>1403</v>
      </c>
      <c r="D9" s="9">
        <v>33</v>
      </c>
      <c r="E9" s="27"/>
      <c r="F9" s="75">
        <v>0.28699106256206552</v>
      </c>
      <c r="G9" s="75">
        <v>0.6966236345580934</v>
      </c>
      <c r="H9" s="75">
        <v>1.6385302879841111E-2</v>
      </c>
      <c r="I9" s="76"/>
    </row>
    <row r="10" spans="1:9" s="43" customFormat="1" ht="14.1" customHeight="1" x14ac:dyDescent="0.2">
      <c r="A10" s="12" t="s">
        <v>10</v>
      </c>
      <c r="B10" s="9">
        <v>341</v>
      </c>
      <c r="C10" s="9">
        <v>842</v>
      </c>
      <c r="D10" s="9">
        <v>23</v>
      </c>
      <c r="E10" s="27"/>
      <c r="F10" s="75">
        <v>0.28275290215588722</v>
      </c>
      <c r="G10" s="75">
        <v>0.69817578772802658</v>
      </c>
      <c r="H10" s="75">
        <v>1.9071310116086235E-2</v>
      </c>
      <c r="I10" s="76"/>
    </row>
    <row r="11" spans="1:9" s="43" customFormat="1" ht="14.1" customHeight="1" x14ac:dyDescent="0.2">
      <c r="A11" s="12" t="s">
        <v>11</v>
      </c>
      <c r="B11" s="9">
        <v>454</v>
      </c>
      <c r="C11" s="9">
        <v>867</v>
      </c>
      <c r="D11" s="9">
        <v>20</v>
      </c>
      <c r="E11" s="27"/>
      <c r="F11" s="75">
        <v>0.33855331841909025</v>
      </c>
      <c r="G11" s="75">
        <v>0.6465324384787472</v>
      </c>
      <c r="H11" s="75">
        <v>1.4914243102162566E-2</v>
      </c>
      <c r="I11" s="76"/>
    </row>
    <row r="12" spans="1:9" s="43" customFormat="1" ht="14.1" customHeight="1" x14ac:dyDescent="0.2">
      <c r="A12" s="12" t="s">
        <v>12</v>
      </c>
      <c r="B12" s="9">
        <v>162</v>
      </c>
      <c r="C12" s="9">
        <v>245</v>
      </c>
      <c r="D12" s="9">
        <v>6</v>
      </c>
      <c r="E12" s="27"/>
      <c r="F12" s="75">
        <v>0.39225181598062953</v>
      </c>
      <c r="G12" s="75">
        <v>0.59322033898305082</v>
      </c>
      <c r="H12" s="75">
        <v>1.4527845036319613E-2</v>
      </c>
      <c r="I12" s="76"/>
    </row>
    <row r="13" spans="1:9" s="43" customFormat="1" ht="21.95" customHeight="1" x14ac:dyDescent="0.2">
      <c r="A13" s="12" t="s">
        <v>13</v>
      </c>
      <c r="B13" s="9">
        <v>260</v>
      </c>
      <c r="C13" s="9">
        <v>578</v>
      </c>
      <c r="D13" s="9">
        <v>11</v>
      </c>
      <c r="E13" s="27"/>
      <c r="F13" s="75">
        <v>0.30624263839811544</v>
      </c>
      <c r="G13" s="75">
        <v>0.68080094228504118</v>
      </c>
      <c r="H13" s="75">
        <v>1.2956419316843345E-2</v>
      </c>
      <c r="I13" s="76"/>
    </row>
    <row r="14" spans="1:9" s="43" customFormat="1" ht="14.1" customHeight="1" x14ac:dyDescent="0.2">
      <c r="A14" s="12" t="s">
        <v>14</v>
      </c>
      <c r="B14" s="9">
        <v>3259</v>
      </c>
      <c r="C14" s="9">
        <v>6762</v>
      </c>
      <c r="D14" s="9">
        <v>209</v>
      </c>
      <c r="E14" s="27"/>
      <c r="F14" s="75">
        <v>0.3185728250244379</v>
      </c>
      <c r="G14" s="75">
        <v>0.66099706744868036</v>
      </c>
      <c r="H14" s="75">
        <v>2.0430107526881722E-2</v>
      </c>
      <c r="I14" s="76"/>
    </row>
    <row r="15" spans="1:9" s="43" customFormat="1" ht="14.1" customHeight="1" x14ac:dyDescent="0.2">
      <c r="A15" s="12" t="s">
        <v>15</v>
      </c>
      <c r="B15" s="9">
        <v>708</v>
      </c>
      <c r="C15" s="9">
        <v>1524</v>
      </c>
      <c r="D15" s="9">
        <v>50</v>
      </c>
      <c r="E15" s="27"/>
      <c r="F15" s="75">
        <v>0.31025416301489922</v>
      </c>
      <c r="G15" s="75">
        <v>0.66783523225241015</v>
      </c>
      <c r="H15" s="75">
        <v>2.1910604732690624E-2</v>
      </c>
      <c r="I15" s="76"/>
    </row>
    <row r="16" spans="1:9" s="43" customFormat="1" ht="14.1" customHeight="1" x14ac:dyDescent="0.2">
      <c r="A16" s="12" t="s">
        <v>16</v>
      </c>
      <c r="B16" s="9">
        <v>3652</v>
      </c>
      <c r="C16" s="9">
        <v>8097</v>
      </c>
      <c r="D16" s="9">
        <v>252</v>
      </c>
      <c r="E16" s="27"/>
      <c r="F16" s="75">
        <v>0.30430797433547202</v>
      </c>
      <c r="G16" s="75">
        <v>0.6746937755187068</v>
      </c>
      <c r="H16" s="75">
        <v>2.0998250145821181E-2</v>
      </c>
      <c r="I16" s="76"/>
    </row>
    <row r="17" spans="1:9" s="43" customFormat="1" ht="21.95" customHeight="1" x14ac:dyDescent="0.2">
      <c r="A17" s="12" t="s">
        <v>17</v>
      </c>
      <c r="B17" s="9">
        <v>460</v>
      </c>
      <c r="C17" s="9">
        <v>1023</v>
      </c>
      <c r="D17" s="9">
        <v>26</v>
      </c>
      <c r="E17" s="27"/>
      <c r="F17" s="75">
        <v>0.30483764082173626</v>
      </c>
      <c r="G17" s="75">
        <v>0.67793240556660039</v>
      </c>
      <c r="H17" s="75">
        <v>1.7229953611663355E-2</v>
      </c>
      <c r="I17" s="76"/>
    </row>
    <row r="18" spans="1:9" s="43" customFormat="1" ht="14.1" customHeight="1" x14ac:dyDescent="0.2">
      <c r="A18" s="12" t="s">
        <v>18</v>
      </c>
      <c r="B18" s="9">
        <v>546</v>
      </c>
      <c r="C18" s="9">
        <v>1265</v>
      </c>
      <c r="D18" s="9">
        <v>30</v>
      </c>
      <c r="E18" s="27"/>
      <c r="F18" s="75">
        <v>0.29657794676806082</v>
      </c>
      <c r="G18" s="75">
        <v>0.6871265616512765</v>
      </c>
      <c r="H18" s="75">
        <v>1.6295491580662683E-2</v>
      </c>
      <c r="I18" s="76"/>
    </row>
    <row r="19" spans="1:9" s="43" customFormat="1" ht="14.1" customHeight="1" x14ac:dyDescent="0.2">
      <c r="A19" s="12" t="s">
        <v>19</v>
      </c>
      <c r="B19" s="9">
        <v>535</v>
      </c>
      <c r="C19" s="9">
        <v>1100</v>
      </c>
      <c r="D19" s="9">
        <v>18</v>
      </c>
      <c r="E19" s="27"/>
      <c r="F19" s="75">
        <v>0.323653962492438</v>
      </c>
      <c r="G19" s="75">
        <v>0.66545674531155474</v>
      </c>
      <c r="H19" s="75">
        <v>1.0889292196007259E-2</v>
      </c>
      <c r="I19" s="76"/>
    </row>
    <row r="20" spans="1:9" s="43" customFormat="1" ht="14.1" customHeight="1" x14ac:dyDescent="0.2">
      <c r="A20" s="12" t="s">
        <v>20</v>
      </c>
      <c r="B20" s="9">
        <v>514</v>
      </c>
      <c r="C20" s="9">
        <v>1140</v>
      </c>
      <c r="D20" s="9">
        <v>35</v>
      </c>
      <c r="E20" s="27"/>
      <c r="F20" s="75">
        <v>0.30432208407341621</v>
      </c>
      <c r="G20" s="75">
        <v>0.67495559502664293</v>
      </c>
      <c r="H20" s="75">
        <v>2.0722320899940794E-2</v>
      </c>
      <c r="I20" s="76"/>
    </row>
    <row r="21" spans="1:9" s="43" customFormat="1" ht="21.95" customHeight="1" x14ac:dyDescent="0.2">
      <c r="A21" s="12" t="s">
        <v>21</v>
      </c>
      <c r="B21" s="9">
        <v>462</v>
      </c>
      <c r="C21" s="9">
        <v>1039</v>
      </c>
      <c r="D21" s="9">
        <v>36</v>
      </c>
      <c r="E21" s="27"/>
      <c r="F21" s="75">
        <v>0.30058555627846456</v>
      </c>
      <c r="G21" s="75">
        <v>0.67599219258295384</v>
      </c>
      <c r="H21" s="75">
        <v>2.3422251138581651E-2</v>
      </c>
      <c r="I21" s="76"/>
    </row>
    <row r="22" spans="1:9" s="43" customFormat="1" ht="14.1" customHeight="1" x14ac:dyDescent="0.2">
      <c r="A22" s="12" t="s">
        <v>22</v>
      </c>
      <c r="B22" s="9">
        <v>423</v>
      </c>
      <c r="C22" s="9">
        <v>950</v>
      </c>
      <c r="D22" s="9">
        <v>19</v>
      </c>
      <c r="E22" s="27"/>
      <c r="F22" s="75">
        <v>0.30387931034482757</v>
      </c>
      <c r="G22" s="75">
        <v>0.68247126436781613</v>
      </c>
      <c r="H22" s="75">
        <v>1.3649425287356323E-2</v>
      </c>
      <c r="I22" s="76"/>
    </row>
    <row r="23" spans="1:9" s="43" customFormat="1" ht="14.1" customHeight="1" x14ac:dyDescent="0.2">
      <c r="A23" s="12" t="s">
        <v>23</v>
      </c>
      <c r="B23" s="9">
        <v>308</v>
      </c>
      <c r="C23" s="9">
        <v>652</v>
      </c>
      <c r="D23" s="9">
        <v>20</v>
      </c>
      <c r="E23" s="27"/>
      <c r="F23" s="75">
        <v>0.31428571428571428</v>
      </c>
      <c r="G23" s="75">
        <v>0.66530612244897958</v>
      </c>
      <c r="H23" s="75">
        <v>2.0408163265306121E-2</v>
      </c>
      <c r="I23" s="76"/>
    </row>
    <row r="24" spans="1:9" s="43" customFormat="1" ht="14.1" customHeight="1" x14ac:dyDescent="0.2">
      <c r="A24" s="12" t="s">
        <v>24</v>
      </c>
      <c r="B24" s="9">
        <v>458</v>
      </c>
      <c r="C24" s="9">
        <v>1056</v>
      </c>
      <c r="D24" s="9">
        <v>20</v>
      </c>
      <c r="E24" s="27"/>
      <c r="F24" s="75">
        <v>0.29856584093872229</v>
      </c>
      <c r="G24" s="75">
        <v>0.68839634941329853</v>
      </c>
      <c r="H24" s="75">
        <v>1.303780964797914E-2</v>
      </c>
      <c r="I24" s="76"/>
    </row>
    <row r="25" spans="1:9" ht="14.1" customHeight="1" x14ac:dyDescent="0.2">
      <c r="A25" s="12" t="s">
        <v>25</v>
      </c>
      <c r="B25" s="9">
        <v>457</v>
      </c>
      <c r="C25" s="9">
        <v>1107</v>
      </c>
      <c r="D25" s="9">
        <v>40</v>
      </c>
      <c r="E25" s="27"/>
      <c r="F25" s="75">
        <v>0.28491271820448877</v>
      </c>
      <c r="G25" s="75">
        <v>0.69014962593516205</v>
      </c>
      <c r="H25" s="75">
        <v>2.4937655860349128E-2</v>
      </c>
      <c r="I25" s="76"/>
    </row>
    <row r="26" spans="1:9" ht="21.95" customHeight="1" thickBot="1" x14ac:dyDescent="0.25">
      <c r="A26" s="13" t="s">
        <v>1</v>
      </c>
      <c r="B26" s="35">
        <v>22903</v>
      </c>
      <c r="C26" s="35">
        <v>48722</v>
      </c>
      <c r="D26" s="35">
        <v>1557</v>
      </c>
      <c r="E26" s="35"/>
      <c r="F26" s="77">
        <v>0.3129594709081468</v>
      </c>
      <c r="G26" s="77">
        <v>0.66576480555327811</v>
      </c>
      <c r="H26" s="77">
        <v>2.1275723538575059E-2</v>
      </c>
      <c r="I26" s="76"/>
    </row>
    <row r="27" spans="1:9" ht="6" customHeight="1" x14ac:dyDescent="0.2"/>
    <row r="28" spans="1:9" x14ac:dyDescent="0.2">
      <c r="A28" s="74"/>
      <c r="E28">
        <f>IF(E26='4 Bransch Kön 2022'!E27,0,1)</f>
        <v>0</v>
      </c>
    </row>
    <row r="29" spans="1:9" x14ac:dyDescent="0.2">
      <c r="D29" s="2"/>
    </row>
  </sheetData>
  <mergeCells count="1">
    <mergeCell ref="F3:H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showGridLines="0" workbookViewId="0"/>
  </sheetViews>
  <sheetFormatPr defaultRowHeight="12.75" x14ac:dyDescent="0.2"/>
  <cols>
    <col min="1" max="1" width="43" customWidth="1"/>
    <col min="2" max="3" width="7.5703125" customWidth="1"/>
    <col min="4" max="4" width="6.42578125" customWidth="1"/>
    <col min="5" max="5" width="2" customWidth="1"/>
    <col min="6" max="6" width="7.42578125" customWidth="1"/>
    <col min="7" max="7" width="7.5703125" customWidth="1"/>
    <col min="8" max="8" width="7.140625" customWidth="1"/>
  </cols>
  <sheetData>
    <row r="1" spans="1:8" s="3" customFormat="1" ht="20.100000000000001" customHeight="1" x14ac:dyDescent="0.2">
      <c r="A1" s="89" t="s">
        <v>80</v>
      </c>
      <c r="F1" s="4"/>
      <c r="G1" s="4"/>
    </row>
    <row r="2" spans="1:8" s="3" customFormat="1" ht="4.5" customHeight="1" thickBot="1" x14ac:dyDescent="0.25">
      <c r="A2" s="19"/>
    </row>
    <row r="3" spans="1:8" ht="26.25" customHeight="1" x14ac:dyDescent="0.2">
      <c r="A3" s="36" t="s">
        <v>0</v>
      </c>
      <c r="B3" s="22" t="s">
        <v>57</v>
      </c>
      <c r="C3" s="22"/>
      <c r="D3" s="22"/>
      <c r="E3" s="21"/>
      <c r="F3" s="91" t="s">
        <v>41</v>
      </c>
      <c r="G3" s="92"/>
      <c r="H3" s="92"/>
    </row>
    <row r="4" spans="1:8" s="43" customFormat="1" ht="45" customHeight="1" thickBot="1" x14ac:dyDescent="0.25">
      <c r="A4" s="13"/>
      <c r="B4" s="25" t="s">
        <v>58</v>
      </c>
      <c r="C4" s="25" t="s">
        <v>59</v>
      </c>
      <c r="D4" s="25" t="s">
        <v>50</v>
      </c>
      <c r="E4" s="25"/>
      <c r="F4" s="25" t="s">
        <v>58</v>
      </c>
      <c r="G4" s="25" t="s">
        <v>59</v>
      </c>
      <c r="H4" s="25" t="s">
        <v>50</v>
      </c>
    </row>
    <row r="5" spans="1:8" s="43" customFormat="1" ht="19.5" customHeight="1" x14ac:dyDescent="0.2">
      <c r="A5" s="8" t="s">
        <v>28</v>
      </c>
      <c r="B5" s="33">
        <v>178</v>
      </c>
      <c r="C5" s="33">
        <v>1735</v>
      </c>
      <c r="D5" s="33">
        <v>26</v>
      </c>
      <c r="E5" s="9"/>
      <c r="F5" s="72">
        <v>9.1799896854048477E-2</v>
      </c>
      <c r="G5" s="72">
        <v>0.89479112944816919</v>
      </c>
      <c r="H5" s="72">
        <v>1.3408973697782363E-2</v>
      </c>
    </row>
    <row r="6" spans="1:8" s="43" customFormat="1" ht="18" customHeight="1" x14ac:dyDescent="0.2">
      <c r="A6" s="12" t="s">
        <v>29</v>
      </c>
      <c r="B6" s="33">
        <v>711</v>
      </c>
      <c r="C6" s="33">
        <v>2138</v>
      </c>
      <c r="D6" s="33">
        <v>98</v>
      </c>
      <c r="E6" s="9"/>
      <c r="F6" s="72">
        <v>0.24126230064472345</v>
      </c>
      <c r="G6" s="72">
        <v>0.72548354258568037</v>
      </c>
      <c r="H6" s="72">
        <v>3.3254156769596199E-2</v>
      </c>
    </row>
    <row r="7" spans="1:8" s="43" customFormat="1" ht="18" customHeight="1" x14ac:dyDescent="0.2">
      <c r="A7" s="12" t="s">
        <v>30</v>
      </c>
      <c r="B7" s="33">
        <v>2660</v>
      </c>
      <c r="C7" s="33">
        <v>4753</v>
      </c>
      <c r="D7" s="33">
        <v>250</v>
      </c>
      <c r="E7" s="9"/>
      <c r="F7" s="72">
        <v>0.34712253686545741</v>
      </c>
      <c r="G7" s="72">
        <v>0.620253164556962</v>
      </c>
      <c r="H7" s="72">
        <v>3.2624298577580584E-2</v>
      </c>
    </row>
    <row r="8" spans="1:8" s="43" customFormat="1" ht="18" customHeight="1" x14ac:dyDescent="0.2">
      <c r="A8" s="12" t="s">
        <v>60</v>
      </c>
      <c r="B8" s="33">
        <v>811</v>
      </c>
      <c r="C8" s="33">
        <v>777</v>
      </c>
      <c r="D8" s="33">
        <v>34</v>
      </c>
      <c r="E8" s="9"/>
      <c r="F8" s="72">
        <v>0.5</v>
      </c>
      <c r="G8" s="72">
        <v>0.47903822441430333</v>
      </c>
      <c r="H8" s="72">
        <v>2.096177558569667E-2</v>
      </c>
    </row>
    <row r="9" spans="1:8" s="43" customFormat="1" ht="18" customHeight="1" x14ac:dyDescent="0.2">
      <c r="A9" s="12" t="s">
        <v>61</v>
      </c>
      <c r="B9" s="33">
        <v>772</v>
      </c>
      <c r="C9" s="33">
        <v>1037</v>
      </c>
      <c r="D9" s="33">
        <v>84</v>
      </c>
      <c r="E9" s="9"/>
      <c r="F9" s="72">
        <v>0.40781827786582142</v>
      </c>
      <c r="G9" s="72">
        <v>0.54780771262546224</v>
      </c>
      <c r="H9" s="72">
        <v>4.4374009508716325E-2</v>
      </c>
    </row>
    <row r="10" spans="1:8" s="43" customFormat="1" ht="18" customHeight="1" x14ac:dyDescent="0.2">
      <c r="A10" s="12" t="s">
        <v>62</v>
      </c>
      <c r="B10" s="33">
        <v>2749</v>
      </c>
      <c r="C10" s="33">
        <v>3724</v>
      </c>
      <c r="D10" s="33">
        <v>114</v>
      </c>
      <c r="E10" s="9"/>
      <c r="F10" s="72">
        <v>0.41733717929254593</v>
      </c>
      <c r="G10" s="72">
        <v>0.56535600425079702</v>
      </c>
      <c r="H10" s="72">
        <v>1.7306816456657052E-2</v>
      </c>
    </row>
    <row r="11" spans="1:8" s="43" customFormat="1" ht="18" customHeight="1" x14ac:dyDescent="0.2">
      <c r="A11" s="12" t="s">
        <v>31</v>
      </c>
      <c r="B11" s="33">
        <v>1777</v>
      </c>
      <c r="C11" s="33">
        <v>704</v>
      </c>
      <c r="D11" s="33">
        <v>53</v>
      </c>
      <c r="E11" s="9"/>
      <c r="F11" s="72">
        <v>0.70126282557221786</v>
      </c>
      <c r="G11" s="72">
        <v>0.27782162588792425</v>
      </c>
      <c r="H11" s="72">
        <v>2.0915548539857932E-2</v>
      </c>
    </row>
    <row r="12" spans="1:8" s="43" customFormat="1" ht="18" customHeight="1" x14ac:dyDescent="0.2">
      <c r="A12" s="12" t="s">
        <v>63</v>
      </c>
      <c r="B12" s="33">
        <v>98</v>
      </c>
      <c r="C12" s="33">
        <v>238</v>
      </c>
      <c r="D12" s="33">
        <v>13</v>
      </c>
      <c r="E12" s="9"/>
      <c r="F12" s="72">
        <v>0.28080229226361031</v>
      </c>
      <c r="G12" s="72">
        <v>0.68194842406876788</v>
      </c>
      <c r="H12" s="72">
        <v>3.7249283667621778E-2</v>
      </c>
    </row>
    <row r="13" spans="1:8" s="43" customFormat="1" ht="18" customHeight="1" x14ac:dyDescent="0.2">
      <c r="A13" s="12" t="s">
        <v>64</v>
      </c>
      <c r="B13" s="33">
        <v>1536</v>
      </c>
      <c r="C13" s="33">
        <v>780</v>
      </c>
      <c r="D13" s="33">
        <v>30</v>
      </c>
      <c r="E13" s="9"/>
      <c r="F13" s="72">
        <v>0.65473145780051156</v>
      </c>
      <c r="G13" s="72">
        <v>0.33248081841432225</v>
      </c>
      <c r="H13" s="72">
        <v>1.278772378516624E-2</v>
      </c>
    </row>
    <row r="14" spans="1:8" s="43" customFormat="1" ht="18" customHeight="1" x14ac:dyDescent="0.2">
      <c r="A14" s="12" t="s">
        <v>32</v>
      </c>
      <c r="B14" s="33">
        <v>526</v>
      </c>
      <c r="C14" s="33">
        <v>1522</v>
      </c>
      <c r="D14" s="33">
        <v>40</v>
      </c>
      <c r="E14" s="9"/>
      <c r="F14" s="72">
        <v>0.25191570881226055</v>
      </c>
      <c r="G14" s="72">
        <v>0.72892720306513414</v>
      </c>
      <c r="H14" s="72">
        <v>1.9157088122605363E-2</v>
      </c>
    </row>
    <row r="15" spans="1:8" s="43" customFormat="1" ht="18" customHeight="1" x14ac:dyDescent="0.2">
      <c r="A15" s="12" t="s">
        <v>53</v>
      </c>
      <c r="B15" s="33">
        <v>1338</v>
      </c>
      <c r="C15" s="33">
        <v>2634</v>
      </c>
      <c r="D15" s="33">
        <v>109</v>
      </c>
      <c r="E15" s="9"/>
      <c r="F15" s="72">
        <v>0.32786081842685616</v>
      </c>
      <c r="G15" s="72">
        <v>0.64543004165645679</v>
      </c>
      <c r="H15" s="72">
        <v>2.6709139916687087E-2</v>
      </c>
    </row>
    <row r="16" spans="1:8" s="43" customFormat="1" ht="18" customHeight="1" x14ac:dyDescent="0.2">
      <c r="A16" s="12" t="s">
        <v>33</v>
      </c>
      <c r="B16" s="33">
        <v>925</v>
      </c>
      <c r="C16" s="33">
        <v>4674</v>
      </c>
      <c r="D16" s="33">
        <v>141</v>
      </c>
      <c r="E16" s="9"/>
      <c r="F16" s="72">
        <v>0.16114982578397213</v>
      </c>
      <c r="G16" s="72">
        <v>0.81428571428571428</v>
      </c>
      <c r="H16" s="72">
        <v>2.456445993031359E-2</v>
      </c>
    </row>
    <row r="17" spans="1:8" s="43" customFormat="1" ht="18" customHeight="1" x14ac:dyDescent="0.2">
      <c r="A17" s="12" t="s">
        <v>54</v>
      </c>
      <c r="B17" s="33">
        <v>1678</v>
      </c>
      <c r="C17" s="33">
        <v>5962</v>
      </c>
      <c r="D17" s="33">
        <v>150</v>
      </c>
      <c r="E17" s="9"/>
      <c r="F17" s="72">
        <v>0.21540436456996148</v>
      </c>
      <c r="G17" s="72">
        <v>0.76534017971758661</v>
      </c>
      <c r="H17" s="72">
        <v>1.9255455712451863E-2</v>
      </c>
    </row>
    <row r="18" spans="1:8" s="43" customFormat="1" ht="18" customHeight="1" x14ac:dyDescent="0.2">
      <c r="A18" s="12" t="s">
        <v>34</v>
      </c>
      <c r="B18" s="33">
        <v>660</v>
      </c>
      <c r="C18" s="33">
        <v>2305</v>
      </c>
      <c r="D18" s="33">
        <v>57</v>
      </c>
      <c r="E18" s="9"/>
      <c r="F18" s="72">
        <v>0.21839841164791529</v>
      </c>
      <c r="G18" s="72">
        <v>0.7627399073461284</v>
      </c>
      <c r="H18" s="72">
        <v>1.886168100595632E-2</v>
      </c>
    </row>
    <row r="19" spans="1:8" s="43" customFormat="1" ht="18" customHeight="1" x14ac:dyDescent="0.2">
      <c r="A19" s="12" t="s">
        <v>2</v>
      </c>
      <c r="B19" s="33">
        <v>275</v>
      </c>
      <c r="C19" s="33">
        <v>716</v>
      </c>
      <c r="D19" s="33">
        <v>24</v>
      </c>
      <c r="E19" s="9"/>
      <c r="F19" s="72">
        <v>0.27093596059113301</v>
      </c>
      <c r="G19" s="72">
        <v>0.70541871921182264</v>
      </c>
      <c r="H19" s="72">
        <v>2.3645320197044337E-2</v>
      </c>
    </row>
    <row r="20" spans="1:8" s="43" customFormat="1" ht="24" customHeight="1" x14ac:dyDescent="0.2">
      <c r="A20" s="12" t="s">
        <v>65</v>
      </c>
      <c r="B20" s="33">
        <v>738</v>
      </c>
      <c r="C20" s="33">
        <v>1810</v>
      </c>
      <c r="D20" s="33">
        <v>26</v>
      </c>
      <c r="E20" s="9"/>
      <c r="F20" s="72">
        <v>0.28671328671328672</v>
      </c>
      <c r="G20" s="72">
        <v>0.70318570318570317</v>
      </c>
      <c r="H20" s="72">
        <v>1.0101010101010102E-2</v>
      </c>
    </row>
    <row r="21" spans="1:8" s="43" customFormat="1" ht="24" customHeight="1" x14ac:dyDescent="0.2">
      <c r="A21" s="12" t="s">
        <v>55</v>
      </c>
      <c r="B21" s="33">
        <v>1656</v>
      </c>
      <c r="C21" s="33">
        <v>2301</v>
      </c>
      <c r="D21" s="33">
        <v>81</v>
      </c>
      <c r="E21" s="9"/>
      <c r="F21" s="72">
        <v>0.41010401188707279</v>
      </c>
      <c r="G21" s="72">
        <v>0.56983655274888556</v>
      </c>
      <c r="H21" s="72">
        <v>2.0059435364041606E-2</v>
      </c>
    </row>
    <row r="22" spans="1:8" s="43" customFormat="1" ht="18" customHeight="1" x14ac:dyDescent="0.2">
      <c r="A22" s="12" t="s">
        <v>3</v>
      </c>
      <c r="B22" s="33">
        <v>646</v>
      </c>
      <c r="C22" s="33">
        <v>1819</v>
      </c>
      <c r="D22" s="33">
        <v>29</v>
      </c>
      <c r="E22" s="9"/>
      <c r="F22" s="72">
        <v>0.25902165196471533</v>
      </c>
      <c r="G22" s="72">
        <v>0.72935044105854052</v>
      </c>
      <c r="H22" s="72">
        <v>1.1627906976744186E-2</v>
      </c>
    </row>
    <row r="23" spans="1:8" s="43" customFormat="1" ht="18" customHeight="1" x14ac:dyDescent="0.2">
      <c r="A23" s="12" t="s">
        <v>36</v>
      </c>
      <c r="B23" s="33">
        <v>1215</v>
      </c>
      <c r="C23" s="33">
        <v>1671</v>
      </c>
      <c r="D23" s="33">
        <v>38</v>
      </c>
      <c r="E23" s="9"/>
      <c r="F23" s="72">
        <v>0.41552667578659369</v>
      </c>
      <c r="G23" s="72">
        <v>0.57147742818057456</v>
      </c>
      <c r="H23" s="72">
        <v>1.2995896032831737E-2</v>
      </c>
    </row>
    <row r="24" spans="1:8" s="43" customFormat="1" ht="18" customHeight="1" x14ac:dyDescent="0.2">
      <c r="A24" s="12" t="s">
        <v>27</v>
      </c>
      <c r="B24" s="33">
        <v>855</v>
      </c>
      <c r="C24" s="33">
        <v>3351</v>
      </c>
      <c r="D24" s="33">
        <v>44</v>
      </c>
      <c r="E24" s="9"/>
      <c r="F24" s="72">
        <v>0.20117647058823529</v>
      </c>
      <c r="G24" s="72">
        <v>0.78847058823529415</v>
      </c>
      <c r="H24" s="72">
        <v>1.0352941176470589E-2</v>
      </c>
    </row>
    <row r="25" spans="1:8" s="43" customFormat="1" ht="18" customHeight="1" x14ac:dyDescent="0.2">
      <c r="A25" s="12" t="s">
        <v>56</v>
      </c>
      <c r="B25" s="33">
        <v>1994</v>
      </c>
      <c r="C25" s="33">
        <v>2457</v>
      </c>
      <c r="D25" s="33">
        <v>78</v>
      </c>
      <c r="E25" s="9"/>
      <c r="F25" s="72">
        <v>0.44027379112386839</v>
      </c>
      <c r="G25" s="72">
        <v>0.54250386398763528</v>
      </c>
      <c r="H25" s="72">
        <v>1.7222344888496357E-2</v>
      </c>
    </row>
    <row r="26" spans="1:8" s="43" customFormat="1" ht="18" customHeight="1" x14ac:dyDescent="0.2">
      <c r="A26" s="12" t="s">
        <v>37</v>
      </c>
      <c r="B26" s="33">
        <v>236</v>
      </c>
      <c r="C26" s="33">
        <v>490</v>
      </c>
      <c r="D26" s="33">
        <v>31</v>
      </c>
      <c r="E26" s="9"/>
      <c r="F26" s="72">
        <v>0.31175693527080584</v>
      </c>
      <c r="G26" s="72">
        <v>0.64729194187582562</v>
      </c>
      <c r="H26" s="72">
        <v>4.0951122853368563E-2</v>
      </c>
    </row>
    <row r="27" spans="1:8" s="43" customFormat="1" ht="27.75" customHeight="1" thickBot="1" x14ac:dyDescent="0.25">
      <c r="A27" s="13" t="s">
        <v>1</v>
      </c>
      <c r="B27" s="34">
        <v>24034</v>
      </c>
      <c r="C27" s="34">
        <v>47598</v>
      </c>
      <c r="D27" s="34">
        <v>1550</v>
      </c>
      <c r="E27" s="35"/>
      <c r="F27" s="73">
        <v>0.32841409089666856</v>
      </c>
      <c r="G27" s="73">
        <v>0.65040583750102487</v>
      </c>
      <c r="H27" s="73">
        <v>2.1180071602306578E-2</v>
      </c>
    </row>
    <row r="28" spans="1:8" x14ac:dyDescent="0.2">
      <c r="A28" s="69" t="s">
        <v>94</v>
      </c>
    </row>
    <row r="29" spans="1:8" x14ac:dyDescent="0.2">
      <c r="A29" s="24"/>
      <c r="D29" s="2"/>
    </row>
    <row r="30" spans="1:8" x14ac:dyDescent="0.2">
      <c r="A30" s="28"/>
      <c r="D30" s="2"/>
      <c r="H30" s="2"/>
    </row>
    <row r="31" spans="1:8" x14ac:dyDescent="0.2">
      <c r="A31" s="28"/>
    </row>
    <row r="32" spans="1:8" x14ac:dyDescent="0.2">
      <c r="A32" s="28"/>
    </row>
    <row r="34" spans="1:1" ht="15" x14ac:dyDescent="0.3">
      <c r="A34" s="90"/>
    </row>
  </sheetData>
  <mergeCells count="1">
    <mergeCell ref="F3:H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7"/>
  <sheetViews>
    <sheetView showGridLines="0" workbookViewId="0"/>
  </sheetViews>
  <sheetFormatPr defaultRowHeight="12.75" x14ac:dyDescent="0.2"/>
  <cols>
    <col min="1" max="1" width="15.28515625" customWidth="1"/>
    <col min="2" max="3" width="7.5703125" customWidth="1"/>
    <col min="4" max="4" width="7.28515625" customWidth="1"/>
    <col min="5" max="5" width="2" customWidth="1"/>
    <col min="6" max="7" width="7.5703125" customWidth="1"/>
    <col min="8" max="8" width="6.28515625" customWidth="1"/>
  </cols>
  <sheetData>
    <row r="1" spans="1:8" s="3" customFormat="1" ht="18.75" customHeight="1" x14ac:dyDescent="0.2">
      <c r="A1" s="61" t="s">
        <v>71</v>
      </c>
      <c r="B1" s="20"/>
      <c r="C1" s="20"/>
      <c r="D1" s="20"/>
      <c r="E1" s="20"/>
      <c r="F1" s="52"/>
      <c r="G1" s="20"/>
      <c r="H1" s="20"/>
    </row>
    <row r="2" spans="1:8" s="3" customFormat="1" ht="4.5" customHeight="1" thickBot="1" x14ac:dyDescent="0.25">
      <c r="A2" s="19"/>
      <c r="B2" s="20"/>
      <c r="C2" s="20"/>
      <c r="D2" s="20"/>
      <c r="E2" s="20"/>
      <c r="F2" s="20"/>
      <c r="G2" s="20"/>
      <c r="H2" s="20"/>
    </row>
    <row r="3" spans="1:8" ht="24.95" customHeight="1" x14ac:dyDescent="0.2">
      <c r="A3" s="38" t="s">
        <v>4</v>
      </c>
      <c r="B3" s="22" t="s">
        <v>57</v>
      </c>
      <c r="C3" s="22"/>
      <c r="D3" s="22"/>
      <c r="E3" s="21"/>
      <c r="F3" s="91" t="s">
        <v>43</v>
      </c>
      <c r="G3" s="96"/>
      <c r="H3" s="22"/>
    </row>
    <row r="4" spans="1:8" s="43" customFormat="1" ht="45" customHeight="1" thickBot="1" x14ac:dyDescent="0.25">
      <c r="A4" s="13"/>
      <c r="B4" s="25" t="s">
        <v>58</v>
      </c>
      <c r="C4" s="25" t="s">
        <v>59</v>
      </c>
      <c r="D4" s="25" t="s">
        <v>50</v>
      </c>
      <c r="E4" s="25"/>
      <c r="F4" s="25" t="s">
        <v>58</v>
      </c>
      <c r="G4" s="25" t="s">
        <v>59</v>
      </c>
      <c r="H4" s="25" t="s">
        <v>50</v>
      </c>
    </row>
    <row r="5" spans="1:8" s="43" customFormat="1" ht="21.95" customHeight="1" x14ac:dyDescent="0.2">
      <c r="A5" s="37" t="s">
        <v>5</v>
      </c>
      <c r="B5" s="9">
        <v>8914</v>
      </c>
      <c r="C5" s="9">
        <v>12640</v>
      </c>
      <c r="D5" s="9">
        <v>610</v>
      </c>
      <c r="E5" s="27"/>
      <c r="F5" s="72">
        <v>0.40218372134993685</v>
      </c>
      <c r="G5" s="72">
        <v>0.57029417072730559</v>
      </c>
      <c r="H5" s="72">
        <v>2.7522107922757624E-2</v>
      </c>
    </row>
    <row r="6" spans="1:8" s="43" customFormat="1" ht="14.1" customHeight="1" x14ac:dyDescent="0.2">
      <c r="A6" s="12" t="s">
        <v>6</v>
      </c>
      <c r="B6" s="9">
        <v>785</v>
      </c>
      <c r="C6" s="9">
        <v>1805</v>
      </c>
      <c r="D6" s="9">
        <v>34</v>
      </c>
      <c r="E6" s="27"/>
      <c r="F6" s="72">
        <v>0.29916158536585363</v>
      </c>
      <c r="G6" s="72">
        <v>0.6878810975609756</v>
      </c>
      <c r="H6" s="72">
        <v>1.2957317073170731E-2</v>
      </c>
    </row>
    <row r="7" spans="1:8" s="43" customFormat="1" ht="14.1" customHeight="1" x14ac:dyDescent="0.2">
      <c r="A7" s="12" t="s">
        <v>7</v>
      </c>
      <c r="B7" s="9">
        <v>620</v>
      </c>
      <c r="C7" s="9">
        <v>1108</v>
      </c>
      <c r="D7" s="9">
        <v>26</v>
      </c>
      <c r="E7" s="27"/>
      <c r="F7" s="72">
        <v>0.35347776510832385</v>
      </c>
      <c r="G7" s="72">
        <v>0.63169897377423034</v>
      </c>
      <c r="H7" s="72">
        <v>1.4823261117445839E-2</v>
      </c>
    </row>
    <row r="8" spans="1:8" s="43" customFormat="1" ht="14.1" customHeight="1" x14ac:dyDescent="0.2">
      <c r="A8" s="12" t="s">
        <v>8</v>
      </c>
      <c r="B8" s="9">
        <v>766</v>
      </c>
      <c r="C8" s="9">
        <v>1762</v>
      </c>
      <c r="D8" s="9">
        <v>37</v>
      </c>
      <c r="E8" s="27"/>
      <c r="F8" s="72">
        <v>0.29863547758284598</v>
      </c>
      <c r="G8" s="72">
        <v>0.68693957115009752</v>
      </c>
      <c r="H8" s="72">
        <v>1.442495126705653E-2</v>
      </c>
    </row>
    <row r="9" spans="1:8" s="43" customFormat="1" ht="21.95" customHeight="1" x14ac:dyDescent="0.2">
      <c r="A9" s="12" t="s">
        <v>9</v>
      </c>
      <c r="B9" s="9">
        <v>628</v>
      </c>
      <c r="C9" s="9">
        <v>1353</v>
      </c>
      <c r="D9" s="9">
        <v>33</v>
      </c>
      <c r="E9" s="27"/>
      <c r="F9" s="72">
        <v>0.31181727904667328</v>
      </c>
      <c r="G9" s="72">
        <v>0.67179741807348559</v>
      </c>
      <c r="H9" s="72">
        <v>1.6385302879841111E-2</v>
      </c>
    </row>
    <row r="10" spans="1:8" s="43" customFormat="1" ht="14.1" customHeight="1" x14ac:dyDescent="0.2">
      <c r="A10" s="12" t="s">
        <v>10</v>
      </c>
      <c r="B10" s="9">
        <v>395</v>
      </c>
      <c r="C10" s="9">
        <v>788</v>
      </c>
      <c r="D10" s="9">
        <v>23</v>
      </c>
      <c r="E10" s="27"/>
      <c r="F10" s="72">
        <v>0.32752902155887231</v>
      </c>
      <c r="G10" s="72">
        <v>0.65339966832504148</v>
      </c>
      <c r="H10" s="72">
        <v>1.9071310116086235E-2</v>
      </c>
    </row>
    <row r="11" spans="1:8" s="43" customFormat="1" ht="14.1" customHeight="1" x14ac:dyDescent="0.2">
      <c r="A11" s="12" t="s">
        <v>11</v>
      </c>
      <c r="B11" s="9">
        <v>385</v>
      </c>
      <c r="C11" s="9">
        <v>936</v>
      </c>
      <c r="D11" s="9">
        <v>20</v>
      </c>
      <c r="E11" s="27"/>
      <c r="F11" s="72">
        <v>0.2870991797166294</v>
      </c>
      <c r="G11" s="72">
        <v>0.69798657718120805</v>
      </c>
      <c r="H11" s="72">
        <v>1.4914243102162566E-2</v>
      </c>
    </row>
    <row r="12" spans="1:8" s="43" customFormat="1" ht="14.1" customHeight="1" x14ac:dyDescent="0.2">
      <c r="A12" s="12" t="s">
        <v>12</v>
      </c>
      <c r="B12" s="9">
        <v>66</v>
      </c>
      <c r="C12" s="9">
        <v>341</v>
      </c>
      <c r="D12" s="9">
        <v>6</v>
      </c>
      <c r="E12" s="27"/>
      <c r="F12" s="72">
        <v>0.15980629539951574</v>
      </c>
      <c r="G12" s="72">
        <v>0.82566585956416461</v>
      </c>
      <c r="H12" s="72">
        <v>1.4527845036319613E-2</v>
      </c>
    </row>
    <row r="13" spans="1:8" s="43" customFormat="1" ht="21.95" customHeight="1" x14ac:dyDescent="0.2">
      <c r="A13" s="12" t="s">
        <v>13</v>
      </c>
      <c r="B13" s="9">
        <v>215</v>
      </c>
      <c r="C13" s="9">
        <v>623</v>
      </c>
      <c r="D13" s="9">
        <v>11</v>
      </c>
      <c r="E13" s="27"/>
      <c r="F13" s="72">
        <v>0.25323910482921086</v>
      </c>
      <c r="G13" s="72">
        <v>0.73380447585394581</v>
      </c>
      <c r="H13" s="72">
        <v>1.2956419316843345E-2</v>
      </c>
    </row>
    <row r="14" spans="1:8" s="43" customFormat="1" ht="14.1" customHeight="1" x14ac:dyDescent="0.2">
      <c r="A14" s="12" t="s">
        <v>14</v>
      </c>
      <c r="B14" s="9">
        <v>3824</v>
      </c>
      <c r="C14" s="9">
        <v>6197</v>
      </c>
      <c r="D14" s="9">
        <v>209</v>
      </c>
      <c r="E14" s="27"/>
      <c r="F14" s="72">
        <v>0.37380254154447701</v>
      </c>
      <c r="G14" s="72">
        <v>0.6057673509286412</v>
      </c>
      <c r="H14" s="72">
        <v>2.0430107526881722E-2</v>
      </c>
    </row>
    <row r="15" spans="1:8" s="43" customFormat="1" ht="14.1" customHeight="1" x14ac:dyDescent="0.2">
      <c r="A15" s="12" t="s">
        <v>15</v>
      </c>
      <c r="B15" s="9">
        <v>479</v>
      </c>
      <c r="C15" s="9">
        <v>1754</v>
      </c>
      <c r="D15" s="9">
        <v>49</v>
      </c>
      <c r="E15" s="27"/>
      <c r="F15" s="72">
        <v>0.20990359333917616</v>
      </c>
      <c r="G15" s="72">
        <v>0.76862401402278702</v>
      </c>
      <c r="H15" s="72">
        <v>2.1472392638036811E-2</v>
      </c>
    </row>
    <row r="16" spans="1:8" s="43" customFormat="1" ht="14.1" customHeight="1" x14ac:dyDescent="0.2">
      <c r="A16" s="12" t="s">
        <v>16</v>
      </c>
      <c r="B16" s="9">
        <v>3796</v>
      </c>
      <c r="C16" s="9">
        <v>7956</v>
      </c>
      <c r="D16" s="9">
        <v>249</v>
      </c>
      <c r="E16" s="27"/>
      <c r="F16" s="72">
        <v>0.31630697441879846</v>
      </c>
      <c r="G16" s="72">
        <v>0.66294475460378299</v>
      </c>
      <c r="H16" s="72">
        <v>2.0748270977418548E-2</v>
      </c>
    </row>
    <row r="17" spans="1:8" s="43" customFormat="1" ht="21.95" customHeight="1" x14ac:dyDescent="0.2">
      <c r="A17" s="12" t="s">
        <v>17</v>
      </c>
      <c r="B17" s="9">
        <v>381</v>
      </c>
      <c r="C17" s="9">
        <v>1103</v>
      </c>
      <c r="D17" s="9">
        <v>25</v>
      </c>
      <c r="E17" s="27"/>
      <c r="F17" s="72">
        <v>0.25248508946322068</v>
      </c>
      <c r="G17" s="72">
        <v>0.73094764744864149</v>
      </c>
      <c r="H17" s="72">
        <v>1.656726308813784E-2</v>
      </c>
    </row>
    <row r="18" spans="1:8" s="43" customFormat="1" ht="14.1" customHeight="1" x14ac:dyDescent="0.2">
      <c r="A18" s="12" t="s">
        <v>18</v>
      </c>
      <c r="B18" s="9">
        <v>581</v>
      </c>
      <c r="C18" s="9">
        <v>1230</v>
      </c>
      <c r="D18" s="9">
        <v>30</v>
      </c>
      <c r="E18" s="27"/>
      <c r="F18" s="72">
        <v>0.31558935361216728</v>
      </c>
      <c r="G18" s="72">
        <v>0.66811515480716999</v>
      </c>
      <c r="H18" s="72">
        <v>1.6295491580662683E-2</v>
      </c>
    </row>
    <row r="19" spans="1:8" s="43" customFormat="1" ht="14.1" customHeight="1" x14ac:dyDescent="0.2">
      <c r="A19" s="12" t="s">
        <v>19</v>
      </c>
      <c r="B19" s="9">
        <v>571</v>
      </c>
      <c r="C19" s="9">
        <v>1064</v>
      </c>
      <c r="D19" s="9">
        <v>18</v>
      </c>
      <c r="E19" s="27"/>
      <c r="F19" s="72">
        <v>0.34543254688445252</v>
      </c>
      <c r="G19" s="72">
        <v>0.64367816091954022</v>
      </c>
      <c r="H19" s="72">
        <v>1.0889292196007259E-2</v>
      </c>
    </row>
    <row r="20" spans="1:8" s="43" customFormat="1" ht="14.1" customHeight="1" x14ac:dyDescent="0.2">
      <c r="A20" s="12" t="s">
        <v>20</v>
      </c>
      <c r="B20" s="9">
        <v>301</v>
      </c>
      <c r="C20" s="9">
        <v>1353</v>
      </c>
      <c r="D20" s="9">
        <v>35</v>
      </c>
      <c r="E20" s="27"/>
      <c r="F20" s="72">
        <v>0.17821195973949083</v>
      </c>
      <c r="G20" s="72">
        <v>0.80106571936056836</v>
      </c>
      <c r="H20" s="72">
        <v>2.0722320899940794E-2</v>
      </c>
    </row>
    <row r="21" spans="1:8" s="43" customFormat="1" ht="21.95" customHeight="1" x14ac:dyDescent="0.2">
      <c r="A21" s="12" t="s">
        <v>21</v>
      </c>
      <c r="B21" s="9">
        <v>356</v>
      </c>
      <c r="C21" s="9">
        <v>1145</v>
      </c>
      <c r="D21" s="9">
        <v>36</v>
      </c>
      <c r="E21" s="27"/>
      <c r="F21" s="72">
        <v>0.23162003903708522</v>
      </c>
      <c r="G21" s="72">
        <v>0.74495770982433307</v>
      </c>
      <c r="H21" s="72">
        <v>2.3422251138581651E-2</v>
      </c>
    </row>
    <row r="22" spans="1:8" s="43" customFormat="1" ht="14.1" customHeight="1" x14ac:dyDescent="0.2">
      <c r="A22" s="12" t="s">
        <v>22</v>
      </c>
      <c r="B22" s="9">
        <v>272</v>
      </c>
      <c r="C22" s="9">
        <v>1101</v>
      </c>
      <c r="D22" s="9">
        <v>19</v>
      </c>
      <c r="E22" s="27"/>
      <c r="F22" s="72">
        <v>0.19540229885057472</v>
      </c>
      <c r="G22" s="72">
        <v>0.79094827586206895</v>
      </c>
      <c r="H22" s="72">
        <v>1.3649425287356323E-2</v>
      </c>
    </row>
    <row r="23" spans="1:8" s="43" customFormat="1" ht="14.1" customHeight="1" x14ac:dyDescent="0.2">
      <c r="A23" s="12" t="s">
        <v>23</v>
      </c>
      <c r="B23" s="9">
        <v>152</v>
      </c>
      <c r="C23" s="9">
        <v>808</v>
      </c>
      <c r="D23" s="9">
        <v>20</v>
      </c>
      <c r="E23" s="27"/>
      <c r="F23" s="72">
        <v>0.15510204081632653</v>
      </c>
      <c r="G23" s="72">
        <v>0.82448979591836735</v>
      </c>
      <c r="H23" s="72">
        <v>2.0408163265306121E-2</v>
      </c>
    </row>
    <row r="24" spans="1:8" s="43" customFormat="1" ht="14.1" customHeight="1" x14ac:dyDescent="0.2">
      <c r="A24" s="12" t="s">
        <v>24</v>
      </c>
      <c r="B24" s="9">
        <v>285</v>
      </c>
      <c r="C24" s="9">
        <v>1229</v>
      </c>
      <c r="D24" s="9">
        <v>20</v>
      </c>
      <c r="E24" s="27"/>
      <c r="F24" s="72">
        <v>0.18578878748370273</v>
      </c>
      <c r="G24" s="72">
        <v>0.80117340286831817</v>
      </c>
      <c r="H24" s="72">
        <v>1.303780964797914E-2</v>
      </c>
    </row>
    <row r="25" spans="1:8" ht="14.1" customHeight="1" x14ac:dyDescent="0.2">
      <c r="A25" s="12" t="s">
        <v>25</v>
      </c>
      <c r="B25" s="9">
        <v>262</v>
      </c>
      <c r="C25" s="9">
        <v>1302</v>
      </c>
      <c r="D25" s="9">
        <v>40</v>
      </c>
      <c r="E25" s="27"/>
      <c r="F25" s="72">
        <v>0.1633416458852868</v>
      </c>
      <c r="G25" s="72">
        <v>0.8117206982543641</v>
      </c>
      <c r="H25" s="72">
        <v>2.4937655860349128E-2</v>
      </c>
    </row>
    <row r="26" spans="1:8" ht="21.95" customHeight="1" thickBot="1" x14ac:dyDescent="0.25">
      <c r="A26" s="13" t="s">
        <v>1</v>
      </c>
      <c r="B26" s="35">
        <v>24034</v>
      </c>
      <c r="C26" s="35">
        <v>47598</v>
      </c>
      <c r="D26" s="35">
        <v>1550</v>
      </c>
      <c r="E26" s="35"/>
      <c r="F26" s="78">
        <v>0.32841409089666856</v>
      </c>
      <c r="G26" s="78">
        <v>0.65040583750102487</v>
      </c>
      <c r="H26" s="78">
        <v>2.1180071602306578E-2</v>
      </c>
    </row>
    <row r="27" spans="1:8" x14ac:dyDescent="0.2">
      <c r="A27" s="69" t="s">
        <v>94</v>
      </c>
    </row>
  </sheetData>
  <mergeCells count="1">
    <mergeCell ref="F3:G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2"/>
  <sheetViews>
    <sheetView showGridLines="0" workbookViewId="0"/>
  </sheetViews>
  <sheetFormatPr defaultColWidth="8.7109375" defaultRowHeight="11.25" x14ac:dyDescent="0.2"/>
  <cols>
    <col min="1" max="1" width="42.85546875" style="39" customWidth="1"/>
    <col min="2" max="2" width="6.5703125" style="39" customWidth="1"/>
    <col min="3" max="3" width="5.42578125" style="39" customWidth="1"/>
    <col min="4" max="4" width="6.140625" style="39" customWidth="1"/>
    <col min="5" max="5" width="6" style="39" customWidth="1"/>
    <col min="6" max="6" width="1" style="39" customWidth="1"/>
    <col min="7" max="8" width="5.5703125" style="39" customWidth="1"/>
    <col min="9" max="9" width="4.7109375" style="39" customWidth="1"/>
    <col min="10" max="10" width="6.7109375" style="39" customWidth="1"/>
    <col min="11" max="17" width="8.7109375" style="39"/>
    <col min="18" max="18" width="11.85546875" style="39" bestFit="1" customWidth="1"/>
    <col min="19" max="20" width="8.7109375" style="39"/>
    <col min="21" max="22" width="11.85546875" style="39" bestFit="1" customWidth="1"/>
    <col min="23" max="16384" width="8.7109375" style="39"/>
  </cols>
  <sheetData>
    <row r="1" spans="1:22" s="20" customFormat="1" ht="20.100000000000001" customHeight="1" x14ac:dyDescent="0.2">
      <c r="A1" s="61" t="s">
        <v>72</v>
      </c>
    </row>
    <row r="2" spans="1:22" s="20" customFormat="1" ht="4.5" customHeight="1" thickBot="1" x14ac:dyDescent="0.25">
      <c r="A2" s="19"/>
    </row>
    <row r="3" spans="1:22" ht="24.95" customHeight="1" x14ac:dyDescent="0.2">
      <c r="A3" s="38" t="s">
        <v>0</v>
      </c>
      <c r="B3" s="22" t="s">
        <v>42</v>
      </c>
      <c r="C3" s="22"/>
      <c r="D3" s="22"/>
      <c r="E3" s="22"/>
      <c r="F3" s="53"/>
      <c r="G3" s="22" t="s">
        <v>41</v>
      </c>
      <c r="H3" s="22"/>
      <c r="I3" s="22"/>
      <c r="J3" s="22"/>
    </row>
    <row r="4" spans="1:22" s="40" customFormat="1" ht="30" customHeight="1" thickBot="1" x14ac:dyDescent="0.25">
      <c r="A4" s="13"/>
      <c r="B4" s="32" t="s">
        <v>44</v>
      </c>
      <c r="C4" s="32" t="s">
        <v>45</v>
      </c>
      <c r="D4" s="32" t="s">
        <v>46</v>
      </c>
      <c r="E4" s="25" t="s">
        <v>50</v>
      </c>
      <c r="F4" s="25"/>
      <c r="G4" s="32" t="s">
        <v>44</v>
      </c>
      <c r="H4" s="32" t="s">
        <v>45</v>
      </c>
      <c r="I4" s="32" t="s">
        <v>46</v>
      </c>
      <c r="J4" s="25" t="s">
        <v>50</v>
      </c>
      <c r="K4" s="79"/>
      <c r="L4" s="79"/>
      <c r="M4" s="79"/>
      <c r="Q4" s="65"/>
      <c r="R4" s="65"/>
      <c r="S4" s="65"/>
      <c r="T4" s="65"/>
      <c r="U4" s="65"/>
      <c r="V4" s="65"/>
    </row>
    <row r="5" spans="1:22" s="43" customFormat="1" ht="19.5" customHeight="1" x14ac:dyDescent="0.2">
      <c r="A5" s="8" t="s">
        <v>28</v>
      </c>
      <c r="B5" s="33">
        <v>580</v>
      </c>
      <c r="C5" s="33">
        <v>887</v>
      </c>
      <c r="D5" s="33">
        <v>446</v>
      </c>
      <c r="E5" s="9">
        <v>26</v>
      </c>
      <c r="F5" s="33"/>
      <c r="G5" s="75">
        <v>0.29912325941206808</v>
      </c>
      <c r="H5" s="75">
        <v>0.45745229499742135</v>
      </c>
      <c r="I5" s="75">
        <v>0.23001547189272822</v>
      </c>
      <c r="J5" s="75">
        <v>1.3408973697782363E-2</v>
      </c>
      <c r="K5" s="76"/>
      <c r="L5" s="71"/>
    </row>
    <row r="6" spans="1:22" s="43" customFormat="1" ht="18" customHeight="1" x14ac:dyDescent="0.2">
      <c r="A6" s="12" t="s">
        <v>29</v>
      </c>
      <c r="B6" s="33">
        <v>637</v>
      </c>
      <c r="C6" s="33">
        <v>1408</v>
      </c>
      <c r="D6" s="33">
        <v>809</v>
      </c>
      <c r="E6" s="9">
        <v>93</v>
      </c>
      <c r="F6" s="33"/>
      <c r="G6" s="75">
        <v>0.2161520190023753</v>
      </c>
      <c r="H6" s="75">
        <v>0.47777400746521886</v>
      </c>
      <c r="I6" s="75">
        <v>0.27451645741431963</v>
      </c>
      <c r="J6" s="75">
        <v>3.1557516118086187E-2</v>
      </c>
      <c r="K6" s="76"/>
      <c r="L6" s="71"/>
    </row>
    <row r="7" spans="1:22" s="43" customFormat="1" ht="18" customHeight="1" x14ac:dyDescent="0.2">
      <c r="A7" s="12" t="s">
        <v>30</v>
      </c>
      <c r="B7" s="33">
        <v>1781</v>
      </c>
      <c r="C7" s="33">
        <v>4192</v>
      </c>
      <c r="D7" s="33">
        <v>1458</v>
      </c>
      <c r="E7" s="9">
        <v>232</v>
      </c>
      <c r="F7" s="33"/>
      <c r="G7" s="75">
        <v>0.23241550306668407</v>
      </c>
      <c r="H7" s="75">
        <v>0.54704423854887119</v>
      </c>
      <c r="I7" s="75">
        <v>0.19026490930444995</v>
      </c>
      <c r="J7" s="75">
        <v>3.0275349079994782E-2</v>
      </c>
      <c r="K7" s="76"/>
      <c r="L7" s="71"/>
    </row>
    <row r="8" spans="1:22" s="43" customFormat="1" ht="18" customHeight="1" x14ac:dyDescent="0.2">
      <c r="A8" s="12" t="s">
        <v>60</v>
      </c>
      <c r="B8" s="33">
        <v>561</v>
      </c>
      <c r="C8" s="33">
        <v>762</v>
      </c>
      <c r="D8" s="33">
        <v>265</v>
      </c>
      <c r="E8" s="9">
        <v>34</v>
      </c>
      <c r="F8" s="33"/>
      <c r="G8" s="75">
        <v>0.34586929716399506</v>
      </c>
      <c r="H8" s="75">
        <v>0.46979038224414305</v>
      </c>
      <c r="I8" s="75">
        <v>0.16337854500616522</v>
      </c>
      <c r="J8" s="75">
        <v>2.096177558569667E-2</v>
      </c>
      <c r="K8" s="76"/>
      <c r="L8" s="71"/>
    </row>
    <row r="9" spans="1:22" s="43" customFormat="1" ht="18" customHeight="1" x14ac:dyDescent="0.2">
      <c r="A9" s="12" t="s">
        <v>61</v>
      </c>
      <c r="B9" s="33">
        <v>412</v>
      </c>
      <c r="C9" s="33">
        <v>939</v>
      </c>
      <c r="D9" s="33">
        <v>458</v>
      </c>
      <c r="E9" s="9">
        <v>84</v>
      </c>
      <c r="F9" s="33"/>
      <c r="G9" s="75">
        <v>0.21764395139989434</v>
      </c>
      <c r="H9" s="75">
        <v>0.49603803486529319</v>
      </c>
      <c r="I9" s="75">
        <v>0.24194400422609613</v>
      </c>
      <c r="J9" s="75">
        <v>4.4374009508716325E-2</v>
      </c>
      <c r="K9" s="76"/>
      <c r="L9" s="71"/>
    </row>
    <row r="10" spans="1:22" s="43" customFormat="1" ht="18" customHeight="1" x14ac:dyDescent="0.2">
      <c r="A10" s="12" t="s">
        <v>62</v>
      </c>
      <c r="B10" s="33">
        <v>3060</v>
      </c>
      <c r="C10" s="33">
        <v>2569</v>
      </c>
      <c r="D10" s="33">
        <v>847</v>
      </c>
      <c r="E10" s="9">
        <v>111</v>
      </c>
      <c r="F10" s="33"/>
      <c r="G10" s="75">
        <v>0.46455138909974192</v>
      </c>
      <c r="H10" s="75">
        <v>0.39001062699256112</v>
      </c>
      <c r="I10" s="75">
        <v>0.12858660998937302</v>
      </c>
      <c r="J10" s="75">
        <v>1.6851373918323972E-2</v>
      </c>
      <c r="K10" s="76"/>
      <c r="L10" s="71"/>
    </row>
    <row r="11" spans="1:22" s="43" customFormat="1" ht="18" customHeight="1" x14ac:dyDescent="0.2">
      <c r="A11" s="12" t="s">
        <v>31</v>
      </c>
      <c r="B11" s="33">
        <v>585</v>
      </c>
      <c r="C11" s="33">
        <v>1427</v>
      </c>
      <c r="D11" s="33">
        <v>469</v>
      </c>
      <c r="E11" s="9">
        <v>53</v>
      </c>
      <c r="F11" s="33"/>
      <c r="G11" s="75">
        <v>0.2308602999210734</v>
      </c>
      <c r="H11" s="75">
        <v>0.56314127861089192</v>
      </c>
      <c r="I11" s="75">
        <v>0.18508287292817679</v>
      </c>
      <c r="J11" s="75">
        <v>2.0915548539857932E-2</v>
      </c>
      <c r="K11" s="76"/>
      <c r="L11" s="71"/>
    </row>
    <row r="12" spans="1:22" s="43" customFormat="1" ht="18" customHeight="1" x14ac:dyDescent="0.2">
      <c r="A12" s="12" t="s">
        <v>63</v>
      </c>
      <c r="B12" s="33">
        <v>38</v>
      </c>
      <c r="C12" s="33">
        <v>167</v>
      </c>
      <c r="D12" s="33">
        <v>131</v>
      </c>
      <c r="E12" s="9">
        <v>13</v>
      </c>
      <c r="F12" s="33"/>
      <c r="G12" s="75">
        <v>0.10888252148997135</v>
      </c>
      <c r="H12" s="75">
        <v>0.47851002865329512</v>
      </c>
      <c r="I12" s="75">
        <v>0.37535816618911177</v>
      </c>
      <c r="J12" s="75">
        <v>3.7249283667621778E-2</v>
      </c>
      <c r="K12" s="76"/>
      <c r="L12" s="71"/>
    </row>
    <row r="13" spans="1:22" s="43" customFormat="1" ht="26.45" customHeight="1" x14ac:dyDescent="0.2">
      <c r="A13" s="12" t="s">
        <v>64</v>
      </c>
      <c r="B13" s="33">
        <v>525</v>
      </c>
      <c r="C13" s="33">
        <v>1337</v>
      </c>
      <c r="D13" s="33">
        <v>454</v>
      </c>
      <c r="E13" s="9">
        <v>30</v>
      </c>
      <c r="F13" s="33"/>
      <c r="G13" s="75">
        <v>0.2237851662404092</v>
      </c>
      <c r="H13" s="75">
        <v>0.56990622335890873</v>
      </c>
      <c r="I13" s="75">
        <v>0.19352088661551578</v>
      </c>
      <c r="J13" s="75">
        <v>1.278772378516624E-2</v>
      </c>
      <c r="K13" s="76"/>
      <c r="L13" s="71"/>
      <c r="R13" s="76"/>
      <c r="S13" s="76"/>
      <c r="T13" s="76"/>
      <c r="U13" s="76"/>
      <c r="V13" s="76"/>
    </row>
    <row r="14" spans="1:22" s="43" customFormat="1" ht="18" customHeight="1" x14ac:dyDescent="0.2">
      <c r="A14" s="12" t="s">
        <v>32</v>
      </c>
      <c r="B14" s="33">
        <v>881</v>
      </c>
      <c r="C14" s="33">
        <v>908</v>
      </c>
      <c r="D14" s="33">
        <v>259</v>
      </c>
      <c r="E14" s="9">
        <v>40</v>
      </c>
      <c r="F14" s="33"/>
      <c r="G14" s="75">
        <v>0.42193486590038315</v>
      </c>
      <c r="H14" s="75">
        <v>0.43486590038314177</v>
      </c>
      <c r="I14" s="75">
        <v>0.12404214559386974</v>
      </c>
      <c r="J14" s="75">
        <v>1.9157088122605363E-2</v>
      </c>
      <c r="K14" s="76"/>
      <c r="L14" s="71"/>
      <c r="R14" s="76"/>
      <c r="S14" s="76"/>
      <c r="T14" s="76"/>
      <c r="U14" s="76"/>
      <c r="V14" s="76"/>
    </row>
    <row r="15" spans="1:22" s="43" customFormat="1" ht="18" customHeight="1" x14ac:dyDescent="0.2">
      <c r="A15" s="12" t="s">
        <v>53</v>
      </c>
      <c r="B15" s="33">
        <v>951</v>
      </c>
      <c r="C15" s="33">
        <v>2373</v>
      </c>
      <c r="D15" s="33">
        <v>649</v>
      </c>
      <c r="E15" s="9">
        <v>108</v>
      </c>
      <c r="F15" s="33"/>
      <c r="G15" s="75">
        <v>0.23303111982357266</v>
      </c>
      <c r="H15" s="75">
        <v>0.58147512864494</v>
      </c>
      <c r="I15" s="75">
        <v>0.15902964959568733</v>
      </c>
      <c r="J15" s="75">
        <v>2.6464101935800049E-2</v>
      </c>
      <c r="K15" s="76"/>
      <c r="L15" s="71"/>
      <c r="R15" s="76"/>
      <c r="S15" s="76"/>
      <c r="T15" s="76"/>
      <c r="U15" s="76"/>
      <c r="V15" s="76"/>
    </row>
    <row r="16" spans="1:22" s="43" customFormat="1" ht="18" customHeight="1" x14ac:dyDescent="0.2">
      <c r="A16" s="12" t="s">
        <v>33</v>
      </c>
      <c r="B16" s="33">
        <v>518</v>
      </c>
      <c r="C16" s="33">
        <v>3038</v>
      </c>
      <c r="D16" s="33">
        <v>2043</v>
      </c>
      <c r="E16" s="9">
        <v>141</v>
      </c>
      <c r="F16" s="33"/>
      <c r="G16" s="75">
        <v>9.0243902439024387E-2</v>
      </c>
      <c r="H16" s="75">
        <v>0.52926829268292686</v>
      </c>
      <c r="I16" s="75">
        <v>0.3559233449477352</v>
      </c>
      <c r="J16" s="75">
        <v>2.456445993031359E-2</v>
      </c>
      <c r="K16" s="76"/>
      <c r="L16" s="71"/>
      <c r="R16" s="76"/>
      <c r="S16" s="76"/>
      <c r="T16" s="76"/>
      <c r="U16" s="76"/>
      <c r="V16" s="76"/>
    </row>
    <row r="17" spans="1:22" s="43" customFormat="1" ht="18" customHeight="1" x14ac:dyDescent="0.2">
      <c r="A17" s="12" t="s">
        <v>54</v>
      </c>
      <c r="B17" s="33">
        <v>924</v>
      </c>
      <c r="C17" s="33">
        <v>4084</v>
      </c>
      <c r="D17" s="33">
        <v>2632</v>
      </c>
      <c r="E17" s="9">
        <v>150</v>
      </c>
      <c r="F17" s="33"/>
      <c r="G17" s="75">
        <v>0.11861360718870347</v>
      </c>
      <c r="H17" s="75">
        <v>0.52426187419768933</v>
      </c>
      <c r="I17" s="75">
        <v>0.33786906290115531</v>
      </c>
      <c r="J17" s="75">
        <v>1.9255455712451863E-2</v>
      </c>
      <c r="K17" s="76"/>
      <c r="L17" s="71"/>
      <c r="R17" s="76"/>
      <c r="S17" s="76"/>
      <c r="T17" s="76"/>
      <c r="U17" s="76"/>
      <c r="V17" s="76"/>
    </row>
    <row r="18" spans="1:22" s="43" customFormat="1" ht="18" customHeight="1" x14ac:dyDescent="0.2">
      <c r="A18" s="12" t="s">
        <v>34</v>
      </c>
      <c r="B18" s="33">
        <v>327</v>
      </c>
      <c r="C18" s="33">
        <v>1579</v>
      </c>
      <c r="D18" s="33">
        <v>1059</v>
      </c>
      <c r="E18" s="9">
        <v>57</v>
      </c>
      <c r="F18" s="33"/>
      <c r="G18" s="75">
        <v>0.10820648577101258</v>
      </c>
      <c r="H18" s="75">
        <v>0.52250165453342157</v>
      </c>
      <c r="I18" s="75">
        <v>0.35043017868960952</v>
      </c>
      <c r="J18" s="75">
        <v>1.886168100595632E-2</v>
      </c>
      <c r="K18" s="76"/>
      <c r="L18" s="71"/>
      <c r="R18" s="76"/>
      <c r="S18" s="76"/>
      <c r="T18" s="76"/>
      <c r="U18" s="76"/>
      <c r="V18" s="76"/>
    </row>
    <row r="19" spans="1:22" s="43" customFormat="1" ht="18" customHeight="1" x14ac:dyDescent="0.2">
      <c r="A19" s="12" t="s">
        <v>2</v>
      </c>
      <c r="B19" s="33">
        <v>486</v>
      </c>
      <c r="C19" s="33">
        <v>414</v>
      </c>
      <c r="D19" s="33">
        <v>91</v>
      </c>
      <c r="E19" s="9">
        <v>24</v>
      </c>
      <c r="F19" s="33"/>
      <c r="G19" s="75">
        <v>0.47881773399014776</v>
      </c>
      <c r="H19" s="75">
        <v>0.40788177339901477</v>
      </c>
      <c r="I19" s="75">
        <v>8.9655172413793102E-2</v>
      </c>
      <c r="J19" s="75">
        <v>2.3645320197044337E-2</v>
      </c>
      <c r="K19" s="76"/>
      <c r="L19" s="71"/>
      <c r="R19" s="76"/>
      <c r="S19" s="76"/>
      <c r="T19" s="76"/>
      <c r="U19" s="76"/>
      <c r="V19" s="76"/>
    </row>
    <row r="20" spans="1:22" s="43" customFormat="1" ht="24" customHeight="1" x14ac:dyDescent="0.2">
      <c r="A20" s="12" t="s">
        <v>65</v>
      </c>
      <c r="B20" s="33">
        <v>755</v>
      </c>
      <c r="C20" s="33">
        <v>1325</v>
      </c>
      <c r="D20" s="33">
        <v>468</v>
      </c>
      <c r="E20" s="9">
        <v>26</v>
      </c>
      <c r="F20" s="33"/>
      <c r="G20" s="75">
        <v>0.29331779331779334</v>
      </c>
      <c r="H20" s="75">
        <v>0.51476301476301478</v>
      </c>
      <c r="I20" s="75">
        <v>0.18181818181818182</v>
      </c>
      <c r="J20" s="75">
        <v>1.0101010101010102E-2</v>
      </c>
      <c r="K20" s="76"/>
      <c r="L20" s="71"/>
    </row>
    <row r="21" spans="1:22" s="43" customFormat="1" ht="24" customHeight="1" x14ac:dyDescent="0.2">
      <c r="A21" s="12" t="s">
        <v>55</v>
      </c>
      <c r="B21" s="33">
        <v>912</v>
      </c>
      <c r="C21" s="33">
        <v>2077</v>
      </c>
      <c r="D21" s="33">
        <v>970</v>
      </c>
      <c r="E21" s="9">
        <v>79</v>
      </c>
      <c r="F21" s="33"/>
      <c r="G21" s="75">
        <v>0.22585438335809807</v>
      </c>
      <c r="H21" s="75">
        <v>0.51436354631005443</v>
      </c>
      <c r="I21" s="75">
        <v>0.24021792966815256</v>
      </c>
      <c r="J21" s="75">
        <v>1.9564140663694898E-2</v>
      </c>
      <c r="K21" s="76"/>
      <c r="L21" s="71"/>
    </row>
    <row r="22" spans="1:22" s="43" customFormat="1" ht="18" customHeight="1" x14ac:dyDescent="0.2">
      <c r="A22" s="12" t="s">
        <v>3</v>
      </c>
      <c r="B22" s="33">
        <v>540</v>
      </c>
      <c r="C22" s="33">
        <v>1313</v>
      </c>
      <c r="D22" s="33">
        <v>614</v>
      </c>
      <c r="E22" s="9">
        <v>27</v>
      </c>
      <c r="F22" s="33"/>
      <c r="G22" s="75">
        <v>0.2165196471531676</v>
      </c>
      <c r="H22" s="75">
        <v>0.52646351242983158</v>
      </c>
      <c r="I22" s="75">
        <v>0.24619085805934243</v>
      </c>
      <c r="J22" s="75">
        <v>1.082598235765838E-2</v>
      </c>
      <c r="K22" s="76"/>
      <c r="L22" s="71"/>
    </row>
    <row r="23" spans="1:22" s="43" customFormat="1" ht="18" customHeight="1" x14ac:dyDescent="0.2">
      <c r="A23" s="12" t="s">
        <v>36</v>
      </c>
      <c r="B23" s="33">
        <v>342</v>
      </c>
      <c r="C23" s="33">
        <v>1753</v>
      </c>
      <c r="D23" s="33">
        <v>791</v>
      </c>
      <c r="E23" s="9">
        <v>38</v>
      </c>
      <c r="F23" s="33"/>
      <c r="G23" s="75">
        <v>0.11696306429548564</v>
      </c>
      <c r="H23" s="75">
        <v>0.59952120383036933</v>
      </c>
      <c r="I23" s="75">
        <v>0.27051983584131328</v>
      </c>
      <c r="J23" s="75">
        <v>1.2995896032831737E-2</v>
      </c>
      <c r="K23" s="76"/>
      <c r="L23" s="71"/>
    </row>
    <row r="24" spans="1:22" s="43" customFormat="1" ht="18" customHeight="1" x14ac:dyDescent="0.2">
      <c r="A24" s="12" t="s">
        <v>27</v>
      </c>
      <c r="B24" s="33">
        <v>1594</v>
      </c>
      <c r="C24" s="33">
        <v>1808</v>
      </c>
      <c r="D24" s="33">
        <v>804</v>
      </c>
      <c r="E24" s="9">
        <v>44</v>
      </c>
      <c r="F24" s="33"/>
      <c r="G24" s="75">
        <v>0.37505882352941178</v>
      </c>
      <c r="H24" s="75">
        <v>0.42541176470588238</v>
      </c>
      <c r="I24" s="75">
        <v>0.18917647058823531</v>
      </c>
      <c r="J24" s="75">
        <v>1.0352941176470589E-2</v>
      </c>
      <c r="K24" s="76"/>
      <c r="L24" s="71"/>
    </row>
    <row r="25" spans="1:22" s="43" customFormat="1" ht="18" customHeight="1" x14ac:dyDescent="0.2">
      <c r="A25" s="12" t="s">
        <v>56</v>
      </c>
      <c r="B25" s="33">
        <v>1438</v>
      </c>
      <c r="C25" s="33">
        <v>2267</v>
      </c>
      <c r="D25" s="33">
        <v>751</v>
      </c>
      <c r="E25" s="9">
        <v>73</v>
      </c>
      <c r="F25" s="33"/>
      <c r="G25" s="75">
        <v>0.3175093839699713</v>
      </c>
      <c r="H25" s="75">
        <v>0.50055199823360563</v>
      </c>
      <c r="I25" s="75">
        <v>0.165820269375138</v>
      </c>
      <c r="J25" s="75">
        <v>1.6118348421285053E-2</v>
      </c>
      <c r="K25" s="76"/>
      <c r="L25" s="71"/>
    </row>
    <row r="26" spans="1:22" s="43" customFormat="1" ht="18" customHeight="1" x14ac:dyDescent="0.2">
      <c r="A26" s="12" t="s">
        <v>37</v>
      </c>
      <c r="B26" s="33">
        <v>148</v>
      </c>
      <c r="C26" s="33">
        <v>333</v>
      </c>
      <c r="D26" s="33">
        <v>245</v>
      </c>
      <c r="E26" s="9">
        <v>31</v>
      </c>
      <c r="F26" s="33"/>
      <c r="G26" s="75">
        <v>0.19550858652575959</v>
      </c>
      <c r="H26" s="75">
        <v>0.43989431968295906</v>
      </c>
      <c r="I26" s="75">
        <v>0.32364597093791281</v>
      </c>
      <c r="J26" s="75">
        <v>4.0951122853368563E-2</v>
      </c>
      <c r="K26" s="76"/>
      <c r="L26" s="71"/>
    </row>
    <row r="27" spans="1:22" s="43" customFormat="1" ht="27.75" customHeight="1" thickBot="1" x14ac:dyDescent="0.25">
      <c r="A27" s="13" t="s">
        <v>1</v>
      </c>
      <c r="B27" s="34">
        <v>17995</v>
      </c>
      <c r="C27" s="34">
        <v>36960</v>
      </c>
      <c r="D27" s="34">
        <v>16713</v>
      </c>
      <c r="E27" s="34">
        <v>1514</v>
      </c>
      <c r="F27" s="34"/>
      <c r="G27" s="80">
        <v>0.24589379902161734</v>
      </c>
      <c r="H27" s="80">
        <v>0.50504222349758132</v>
      </c>
      <c r="I27" s="80">
        <v>0.2283758301221612</v>
      </c>
      <c r="J27" s="80">
        <v>2.0688147358640104E-2</v>
      </c>
      <c r="K27" s="76"/>
      <c r="L27" s="71"/>
    </row>
    <row r="28" spans="1:22" ht="6.75" customHeight="1" x14ac:dyDescent="0.2"/>
    <row r="31" spans="1:22" x14ac:dyDescent="0.2">
      <c r="E31" s="54"/>
      <c r="F31" s="54">
        <f>SUM(F27)</f>
        <v>0</v>
      </c>
    </row>
    <row r="32" spans="1:22" x14ac:dyDescent="0.2">
      <c r="E32" s="5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3FB3AE3FB8CB409397CF4FA5F62C9F" ma:contentTypeVersion="0" ma:contentTypeDescription="Skapa ett nytt dokument." ma:contentTypeScope="" ma:versionID="cd2c755d398e34d95944a27562289846">
  <xsd:schema xmlns:xsd="http://www.w3.org/2001/XMLSchema" xmlns:xs="http://www.w3.org/2001/XMLSchema" xmlns:p="http://schemas.microsoft.com/office/2006/metadata/properties" targetNamespace="http://schemas.microsoft.com/office/2006/metadata/properties" ma:root="true" ma:fieldsID="01e9e1ecdd3e1d6d94bcbbb35bc0804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5CA33F-507B-4DC9-842A-B283F42F98D0}">
  <ds:schemaRef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C6DFF39-BB50-4B0F-8B59-1D5F47A8A38B}">
  <ds:schemaRefs>
    <ds:schemaRef ds:uri="http://schemas.microsoft.com/sharepoint/v3/contenttype/forms"/>
  </ds:schemaRefs>
</ds:datastoreItem>
</file>

<file path=customXml/itemProps3.xml><?xml version="1.0" encoding="utf-8"?>
<ds:datastoreItem xmlns:ds="http://schemas.openxmlformats.org/officeDocument/2006/customXml" ds:itemID="{56018536-54E5-4140-9EA2-13C14A514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Tabellförteckning</vt:lpstr>
      <vt:lpstr>1 Bransch 2020-2022</vt:lpstr>
      <vt:lpstr>2 Bransch Juridisk form 2022</vt:lpstr>
      <vt:lpstr>3 Län 2020-2022</vt:lpstr>
      <vt:lpstr>4 Bransch Kön 2022</vt:lpstr>
      <vt:lpstr>5 Län Kön 2022</vt:lpstr>
      <vt:lpstr>6 Bransch Härkomst 2022</vt:lpstr>
      <vt:lpstr>7 Län Härkomst 2022</vt:lpstr>
      <vt:lpstr>8 Bransch Ålder 2022</vt:lpstr>
      <vt:lpstr>9 Län Ålder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Sundell Lars</dc:creator>
  <cp:lastModifiedBy>Hanna Skystedt</cp:lastModifiedBy>
  <cp:lastPrinted>2018-06-19T08:44:52Z</cp:lastPrinted>
  <dcterms:created xsi:type="dcterms:W3CDTF">1996-10-14T23:33:28Z</dcterms:created>
  <dcterms:modified xsi:type="dcterms:W3CDTF">2023-07-11T08:25:34Z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0x010100AF3FB3AE3FB8CB409397CF4FA5F62C9F</vt:lpwstr>
  </property>
</Properties>
</file>